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SERVER1.rjsanderson.local\RedirectedFolders\John\My Documents\Templates\"/>
    </mc:Choice>
  </mc:AlternateContent>
  <xr:revisionPtr revIDLastSave="0" documentId="13_ncr:1_{639C4328-9800-4720-AB5A-5F137490BA73}" xr6:coauthVersionLast="46" xr6:coauthVersionMax="46" xr10:uidLastSave="{00000000-0000-0000-0000-000000000000}"/>
  <bookViews>
    <workbookView xWindow="-120" yWindow="-120" windowWidth="29040" windowHeight="15840" xr2:uid="{170ADD27-CD32-4790-96C2-CEEC7F1901C4}"/>
  </bookViews>
  <sheets>
    <sheet name="Quick Expense Summary" sheetId="2" r:id="rId1"/>
    <sheet name="Full Budget Plan" sheetId="1" state="hidden" r:id="rId2"/>
  </sheets>
  <definedNames>
    <definedName name="Education">'Quick Expense Summary'!$D$22</definedName>
    <definedName name="Entertainment">'Quick Expense Summary'!$D$18</definedName>
    <definedName name="General">'Quick Expense Summary'!$D$10</definedName>
    <definedName name="Home">'Quick Expense Summary'!$D$5</definedName>
    <definedName name="Transport">'Quick Expense Summary'!$D$25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1" l="1"/>
  <c r="H14" i="1"/>
  <c r="H16" i="1"/>
  <c r="H17" i="1"/>
  <c r="H18" i="1"/>
  <c r="D15" i="2"/>
  <c r="F8" i="2"/>
  <c r="D6" i="2"/>
  <c r="D27" i="2"/>
  <c r="D28" i="2"/>
  <c r="D29" i="2"/>
  <c r="D30" i="2"/>
  <c r="D26" i="2"/>
  <c r="D24" i="2"/>
  <c r="D23" i="2"/>
  <c r="D22" i="2" s="1"/>
  <c r="D20" i="2"/>
  <c r="D21" i="2"/>
  <c r="D19" i="2"/>
  <c r="D12" i="2"/>
  <c r="D13" i="2"/>
  <c r="D14" i="2"/>
  <c r="D16" i="2"/>
  <c r="D17" i="2"/>
  <c r="D11" i="2"/>
  <c r="D10" i="2" s="1"/>
  <c r="D7" i="2"/>
  <c r="D8" i="2"/>
  <c r="D9" i="2"/>
  <c r="F10" i="2"/>
  <c r="H77" i="1"/>
  <c r="H69" i="1"/>
  <c r="H70" i="1"/>
  <c r="H71" i="1"/>
  <c r="H72" i="1"/>
  <c r="H59" i="1"/>
  <c r="H60" i="1"/>
  <c r="H61" i="1"/>
  <c r="H62" i="1"/>
  <c r="H63" i="1"/>
  <c r="H64" i="1"/>
  <c r="H49" i="1"/>
  <c r="H50" i="1"/>
  <c r="H51" i="1"/>
  <c r="H52" i="1"/>
  <c r="H53" i="1"/>
  <c r="H54" i="1"/>
  <c r="H44" i="1"/>
  <c r="H39" i="1"/>
  <c r="H40" i="1"/>
  <c r="H41" i="1"/>
  <c r="H42" i="1"/>
  <c r="H43" i="1"/>
  <c r="H33" i="1"/>
  <c r="H34" i="1"/>
  <c r="H28" i="1"/>
  <c r="H76" i="1"/>
  <c r="H75" i="1"/>
  <c r="H74" i="1" s="1"/>
  <c r="H68" i="1"/>
  <c r="H67" i="1"/>
  <c r="H58" i="1"/>
  <c r="H57" i="1"/>
  <c r="H48" i="1"/>
  <c r="H47" i="1"/>
  <c r="H38" i="1"/>
  <c r="H37" i="1"/>
  <c r="H32" i="1"/>
  <c r="H31" i="1"/>
  <c r="F9" i="2"/>
  <c r="F6" i="2"/>
  <c r="H21" i="1"/>
  <c r="H23" i="1"/>
  <c r="H24" i="1"/>
  <c r="H25" i="1"/>
  <c r="H26" i="1"/>
  <c r="H27" i="1"/>
  <c r="H22" i="1"/>
  <c r="J24" i="1"/>
  <c r="J23" i="1"/>
  <c r="J20" i="1"/>
  <c r="H15" i="1" s="1"/>
  <c r="D25" i="2" l="1"/>
  <c r="D18" i="2"/>
  <c r="D5" i="2"/>
  <c r="H46" i="1"/>
  <c r="H30" i="1"/>
  <c r="H66" i="1"/>
  <c r="H12" i="1"/>
  <c r="F79" i="1" s="1"/>
  <c r="H20" i="1"/>
  <c r="H36" i="1"/>
  <c r="H56" i="1"/>
  <c r="D31" i="2" l="1"/>
  <c r="F80" i="1"/>
  <c r="F81" i="1" s="1"/>
</calcChain>
</file>

<file path=xl/sharedStrings.xml><?xml version="1.0" encoding="utf-8"?>
<sst xmlns="http://schemas.openxmlformats.org/spreadsheetml/2006/main" count="200" uniqueCount="98">
  <si>
    <t>Your Logo Here</t>
  </si>
  <si>
    <t>Want more help with budgetting? ASIC, make a great free tool called the 'TrackMySPEND' app which can help you to monitor your ongoing expenses and help you stick to your budget</t>
  </si>
  <si>
    <t>Before Loan</t>
  </si>
  <si>
    <t>Net income available</t>
  </si>
  <si>
    <t>How Often?</t>
  </si>
  <si>
    <t>Total Income - Monthly</t>
  </si>
  <si>
    <t>Total Expenses - Monthly</t>
  </si>
  <si>
    <t>Home / Utilities</t>
  </si>
  <si>
    <t>Mortgage/Rent</t>
  </si>
  <si>
    <t>Utilities</t>
  </si>
  <si>
    <t>Internet</t>
  </si>
  <si>
    <t>Pay TV</t>
  </si>
  <si>
    <t>Phone</t>
  </si>
  <si>
    <t>Furniture/Appliances</t>
  </si>
  <si>
    <t>Living Expenses</t>
  </si>
  <si>
    <t>Groceries</t>
  </si>
  <si>
    <t>Entertainment</t>
  </si>
  <si>
    <t>Transport</t>
  </si>
  <si>
    <t>Children</t>
  </si>
  <si>
    <t>Other</t>
  </si>
  <si>
    <t>Public Transport</t>
  </si>
  <si>
    <t>Petrol</t>
  </si>
  <si>
    <t>Parking/Tolls</t>
  </si>
  <si>
    <t>(If different)</t>
  </si>
  <si>
    <t>After Loan</t>
  </si>
  <si>
    <t>Total:</t>
  </si>
  <si>
    <t>Total</t>
  </si>
  <si>
    <t>Monthly</t>
  </si>
  <si>
    <t>Yearly</t>
  </si>
  <si>
    <t>Fortnightly</t>
  </si>
  <si>
    <t>Weekly</t>
  </si>
  <si>
    <t>School Fees</t>
  </si>
  <si>
    <t>Uniforms, Supplies etc</t>
  </si>
  <si>
    <t>Car Registration</t>
  </si>
  <si>
    <t>Fuel</t>
  </si>
  <si>
    <t>Phone &amp; Internet</t>
  </si>
  <si>
    <t>Utilities - Water, Electricity, Gas</t>
  </si>
  <si>
    <t>Clothing</t>
  </si>
  <si>
    <t>Tolls/Parking</t>
  </si>
  <si>
    <t>Education</t>
  </si>
  <si>
    <t>Health items - prescriptions, medications etc.</t>
  </si>
  <si>
    <t>Rates</t>
  </si>
  <si>
    <t>Home Costs</t>
  </si>
  <si>
    <t>Home &amp; Contents Insurance</t>
  </si>
  <si>
    <t>Health Insurances</t>
  </si>
  <si>
    <t>Car Insurance</t>
  </si>
  <si>
    <t>How Often</t>
  </si>
  <si>
    <t>Monthly Total</t>
  </si>
  <si>
    <t>General Expenses</t>
  </si>
  <si>
    <t>Going out - Food, Movies etc</t>
  </si>
  <si>
    <t>Subscriptions - Foxtel, Netflix, Apple Music etc</t>
  </si>
  <si>
    <t>Holidays</t>
  </si>
  <si>
    <t>Cost</t>
  </si>
  <si>
    <t>Children - Childcare/Toys/Support Payments</t>
  </si>
  <si>
    <t>Baby Products</t>
  </si>
  <si>
    <t>Babysitting</t>
  </si>
  <si>
    <t>Childcare</t>
  </si>
  <si>
    <t>Uniforms / School Supplies</t>
  </si>
  <si>
    <t>Sports / Activities / Excursions</t>
  </si>
  <si>
    <t>Child Support</t>
  </si>
  <si>
    <t>Toys</t>
  </si>
  <si>
    <t>Repairs &amp; Maintainence</t>
  </si>
  <si>
    <t>Airfares</t>
  </si>
  <si>
    <t>Coffee/Tea</t>
  </si>
  <si>
    <t>Cigarettes</t>
  </si>
  <si>
    <t>Alcohol</t>
  </si>
  <si>
    <t>Going out</t>
  </si>
  <si>
    <t>Gifts</t>
  </si>
  <si>
    <t>Pets</t>
  </si>
  <si>
    <t>Eating out / Take-away</t>
  </si>
  <si>
    <t>Financial Obligations</t>
  </si>
  <si>
    <t>Registration &amp; Licensing</t>
  </si>
  <si>
    <t>Health Insurance</t>
  </si>
  <si>
    <t>Car insurance</t>
  </si>
  <si>
    <t>Home and Contents Insurance</t>
  </si>
  <si>
    <t>Car Loan/Rental</t>
  </si>
  <si>
    <t>Net Income</t>
  </si>
  <si>
    <t>Income 1</t>
  </si>
  <si>
    <t>Income 2</t>
  </si>
  <si>
    <t>Bonuses/Overtime</t>
  </si>
  <si>
    <t>Rental Income</t>
  </si>
  <si>
    <t>Investment Income</t>
  </si>
  <si>
    <t>Other Income</t>
  </si>
  <si>
    <t>Loan repayments</t>
  </si>
  <si>
    <t>Misceallaneous</t>
  </si>
  <si>
    <t>Other expense 1</t>
  </si>
  <si>
    <t>Other expense 2</t>
  </si>
  <si>
    <t>Other expense 3</t>
  </si>
  <si>
    <t>Council Rates / Body Corporate</t>
  </si>
  <si>
    <t>Improvements/Maintainence</t>
  </si>
  <si>
    <t>Subscriptions (Netflix, Apple Music etc.)</t>
  </si>
  <si>
    <t>To get the most out of this calculator, we recommend inputting as much information as possible</t>
  </si>
  <si>
    <t>To use this calculator, simply enter your current expenses, as well as any changes that might occur after you receive your loan. You can change how often each expense occurs by changing the How Often field in the drop down menu.</t>
  </si>
  <si>
    <t>Quarterly</t>
  </si>
  <si>
    <t>Luxuries - Alcohol, Cigarettes etc.</t>
  </si>
  <si>
    <t>Health &amp; Wellbeing - Gym, Yoga etc.</t>
  </si>
  <si>
    <t>Annually</t>
  </si>
  <si>
    <t>2021 Budget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</si>
</sst>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b/>
      <sz val="11"/>
      <color theme="1"/>
      <name val="Calibri"/>
      <family val="2"/>
      <scheme val="minor"/>
    </font>
    <font>
      <sz val="8"/>
      <color theme="1"/>
      <name val="Calibri"/>
      <family val="2"/>
      <scheme val="minor"/>
    </font>
  </fonts>
  <fills count="19">
    <fill>
      <patternFill patternType="none"/>
    </fill>
    <fill>
      <patternFill patternType="gray125"/>
    </fill>
    <fill>
      <patternFill patternType="solid">
        <fgColor rgb="FFF3C657"/>
        <bgColor indexed="64"/>
      </patternFill>
    </fill>
    <fill>
      <patternFill patternType="solid">
        <fgColor theme="9"/>
        <bgColor indexed="64"/>
      </patternFill>
    </fill>
    <fill>
      <patternFill patternType="solid">
        <fgColor theme="8"/>
        <bgColor indexed="64"/>
      </patternFill>
    </fill>
    <fill>
      <patternFill patternType="solid">
        <fgColor rgb="FFCC66FF"/>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theme="0"/>
        <bgColor indexed="64"/>
      </patternFill>
    </fill>
    <fill>
      <patternFill patternType="solid">
        <fgColor theme="5" tint="-0.24997711111789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s>
  <borders count="32">
    <border>
      <left/>
      <right/>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18">
    <xf numFmtId="0" fontId="0" fillId="0" borderId="0" xfId="0"/>
    <xf numFmtId="0" fontId="0" fillId="0" borderId="0" xfId="0" applyProtection="1"/>
    <xf numFmtId="0" fontId="0" fillId="0" borderId="0" xfId="0" applyBorder="1"/>
    <xf numFmtId="0" fontId="0" fillId="0" borderId="0" xfId="0" applyFill="1" applyBorder="1" applyProtection="1"/>
    <xf numFmtId="0" fontId="0" fillId="0" borderId="0" xfId="0" applyProtection="1">
      <protection locked="0"/>
    </xf>
    <xf numFmtId="0" fontId="1" fillId="11" borderId="20" xfId="0" applyFont="1" applyFill="1" applyBorder="1" applyProtection="1">
      <protection locked="0"/>
    </xf>
    <xf numFmtId="0" fontId="0" fillId="0" borderId="18" xfId="0" applyBorder="1" applyProtection="1">
      <protection locked="0"/>
    </xf>
    <xf numFmtId="0" fontId="0" fillId="0" borderId="15" xfId="0" applyBorder="1" applyProtection="1">
      <protection locked="0"/>
    </xf>
    <xf numFmtId="0" fontId="0" fillId="0" borderId="0" xfId="0" applyAlignment="1" applyProtection="1">
      <alignment horizontal="left"/>
      <protection locked="0"/>
    </xf>
    <xf numFmtId="0" fontId="1" fillId="12" borderId="20" xfId="0" applyFont="1" applyFill="1" applyBorder="1" applyProtection="1">
      <protection locked="0"/>
    </xf>
    <xf numFmtId="0" fontId="0" fillId="13" borderId="20" xfId="0" applyFill="1" applyBorder="1" applyProtection="1">
      <protection locked="0"/>
    </xf>
    <xf numFmtId="0" fontId="1" fillId="13" borderId="20" xfId="0" applyFont="1" applyFill="1" applyBorder="1" applyProtection="1">
      <protection locked="0"/>
    </xf>
    <xf numFmtId="0" fontId="0" fillId="8" borderId="20" xfId="0" applyFill="1" applyBorder="1" applyProtection="1">
      <protection locked="0"/>
    </xf>
    <xf numFmtId="0" fontId="1" fillId="8" borderId="20" xfId="0" applyFont="1" applyFill="1" applyBorder="1" applyProtection="1">
      <protection locked="0"/>
    </xf>
    <xf numFmtId="0" fontId="0" fillId="15" borderId="20" xfId="0" applyFill="1" applyBorder="1" applyProtection="1">
      <protection locked="0"/>
    </xf>
    <xf numFmtId="0" fontId="1" fillId="15" borderId="20" xfId="0" applyFont="1" applyFill="1" applyBorder="1" applyProtection="1">
      <protection locked="0"/>
    </xf>
    <xf numFmtId="0" fontId="0" fillId="14" borderId="20" xfId="0" applyFill="1" applyBorder="1" applyProtection="1">
      <protection locked="0"/>
    </xf>
    <xf numFmtId="0" fontId="1" fillId="14" borderId="20" xfId="0" applyFont="1" applyFill="1" applyBorder="1" applyProtection="1">
      <protection locked="0"/>
    </xf>
    <xf numFmtId="0" fontId="1" fillId="10" borderId="20" xfId="0" applyFont="1" applyFill="1" applyBorder="1" applyProtection="1">
      <protection locked="0"/>
    </xf>
    <xf numFmtId="0" fontId="0" fillId="17" borderId="20" xfId="0" applyFill="1" applyBorder="1" applyProtection="1">
      <protection locked="0"/>
    </xf>
    <xf numFmtId="0" fontId="1" fillId="17" borderId="20" xfId="0" applyFont="1" applyFill="1" applyBorder="1" applyProtection="1">
      <protection locked="0"/>
    </xf>
    <xf numFmtId="0" fontId="0" fillId="0" borderId="0" xfId="0" applyAlignment="1" applyProtection="1">
      <alignment wrapText="1"/>
      <protection locked="0"/>
    </xf>
    <xf numFmtId="0" fontId="1" fillId="11" borderId="21" xfId="0" applyFont="1" applyFill="1" applyBorder="1" applyProtection="1"/>
    <xf numFmtId="0" fontId="0" fillId="0" borderId="18" xfId="0" applyBorder="1" applyProtection="1"/>
    <xf numFmtId="0" fontId="0" fillId="0" borderId="15" xfId="0" applyBorder="1" applyProtection="1"/>
    <xf numFmtId="0" fontId="1" fillId="12" borderId="21" xfId="0" applyFont="1" applyFill="1" applyBorder="1" applyProtection="1"/>
    <xf numFmtId="0" fontId="1" fillId="13" borderId="21" xfId="0" applyFont="1" applyFill="1" applyBorder="1" applyProtection="1"/>
    <xf numFmtId="0" fontId="1" fillId="8" borderId="21" xfId="0" applyFont="1" applyFill="1" applyBorder="1" applyProtection="1"/>
    <xf numFmtId="0" fontId="1" fillId="15" borderId="21" xfId="0" applyFont="1" applyFill="1" applyBorder="1" applyProtection="1"/>
    <xf numFmtId="0" fontId="1" fillId="14" borderId="21" xfId="0" applyFont="1" applyFill="1" applyBorder="1" applyProtection="1"/>
    <xf numFmtId="0" fontId="1" fillId="10" borderId="21" xfId="0" applyFont="1" applyFill="1" applyBorder="1" applyProtection="1"/>
    <xf numFmtId="0" fontId="1" fillId="17" borderId="21" xfId="0" applyFont="1" applyFill="1" applyBorder="1" applyProtection="1"/>
    <xf numFmtId="0" fontId="0" fillId="9" borderId="0" xfId="0" applyFill="1" applyProtection="1">
      <protection locked="0"/>
    </xf>
    <xf numFmtId="0" fontId="1" fillId="2" borderId="10" xfId="0" applyFont="1" applyFill="1" applyBorder="1" applyAlignment="1" applyProtection="1">
      <alignment horizontal="center"/>
      <protection locked="0"/>
    </xf>
    <xf numFmtId="0" fontId="1" fillId="2" borderId="9" xfId="0" applyFont="1" applyFill="1" applyBorder="1" applyProtection="1">
      <protection locked="0"/>
    </xf>
    <xf numFmtId="0" fontId="1" fillId="3" borderId="9" xfId="0" applyFont="1" applyFill="1" applyBorder="1" applyProtection="1">
      <protection locked="0"/>
    </xf>
    <xf numFmtId="0" fontId="0" fillId="3" borderId="9" xfId="0" applyFill="1" applyBorder="1" applyProtection="1">
      <protection locked="0"/>
    </xf>
    <xf numFmtId="0" fontId="0" fillId="0" borderId="9" xfId="0" applyBorder="1" applyProtection="1">
      <protection locked="0"/>
    </xf>
    <xf numFmtId="0" fontId="0" fillId="9" borderId="29" xfId="0" applyFill="1" applyBorder="1" applyAlignment="1" applyProtection="1">
      <alignment horizontal="left"/>
      <protection locked="0"/>
    </xf>
    <xf numFmtId="0" fontId="0" fillId="9" borderId="18" xfId="0" applyFill="1" applyBorder="1" applyProtection="1">
      <protection locked="0"/>
    </xf>
    <xf numFmtId="0" fontId="0" fillId="9" borderId="16" xfId="0" applyFill="1" applyBorder="1" applyAlignment="1" applyProtection="1">
      <alignment horizontal="left"/>
      <protection locked="0"/>
    </xf>
    <xf numFmtId="0" fontId="0" fillId="9" borderId="15" xfId="0" applyFill="1" applyBorder="1" applyProtection="1">
      <protection locked="0"/>
    </xf>
    <xf numFmtId="0" fontId="0" fillId="9" borderId="31" xfId="0" applyFill="1" applyBorder="1" applyAlignment="1" applyProtection="1">
      <alignment horizontal="left"/>
      <protection locked="0"/>
    </xf>
    <xf numFmtId="0" fontId="0" fillId="9" borderId="30" xfId="0" applyFill="1" applyBorder="1" applyProtection="1">
      <protection locked="0"/>
    </xf>
    <xf numFmtId="0" fontId="1" fillId="4" borderId="9" xfId="0" applyFont="1" applyFill="1" applyBorder="1" applyProtection="1">
      <protection locked="0"/>
    </xf>
    <xf numFmtId="0" fontId="0" fillId="4" borderId="9" xfId="0" applyFill="1" applyBorder="1" applyProtection="1">
      <protection locked="0"/>
    </xf>
    <xf numFmtId="0" fontId="1" fillId="5" borderId="9" xfId="0" applyFont="1" applyFill="1" applyBorder="1" applyProtection="1">
      <protection locked="0"/>
    </xf>
    <xf numFmtId="0" fontId="0" fillId="5" borderId="9" xfId="0" applyFill="1" applyBorder="1" applyProtection="1">
      <protection locked="0"/>
    </xf>
    <xf numFmtId="0" fontId="1" fillId="6" borderId="13" xfId="0" applyFont="1" applyFill="1" applyBorder="1" applyProtection="1">
      <protection locked="0"/>
    </xf>
    <xf numFmtId="0" fontId="0" fillId="6" borderId="14" xfId="0" applyFill="1" applyBorder="1" applyProtection="1">
      <protection locked="0"/>
    </xf>
    <xf numFmtId="0" fontId="1" fillId="7" borderId="9" xfId="0" applyFont="1" applyFill="1" applyBorder="1" applyProtection="1">
      <protection locked="0"/>
    </xf>
    <xf numFmtId="0" fontId="0" fillId="7" borderId="9" xfId="0" applyFill="1" applyBorder="1" applyProtection="1">
      <protection locked="0"/>
    </xf>
    <xf numFmtId="0" fontId="1" fillId="2" borderId="27" xfId="0" applyFont="1" applyFill="1" applyBorder="1" applyProtection="1">
      <protection locked="0"/>
    </xf>
    <xf numFmtId="0" fontId="0" fillId="2" borderId="28" xfId="0" applyFill="1" applyBorder="1" applyProtection="1">
      <protection locked="0"/>
    </xf>
    <xf numFmtId="0" fontId="1" fillId="2" borderId="12" xfId="0" applyFont="1" applyFill="1" applyBorder="1" applyProtection="1"/>
    <xf numFmtId="164" fontId="0" fillId="3" borderId="9" xfId="0" applyNumberFormat="1" applyFill="1" applyBorder="1" applyProtection="1"/>
    <xf numFmtId="0" fontId="0" fillId="18" borderId="18" xfId="0" applyFill="1" applyBorder="1" applyProtection="1">
      <protection locked="0"/>
    </xf>
    <xf numFmtId="0" fontId="0" fillId="18" borderId="15" xfId="0" applyFill="1" applyBorder="1" applyProtection="1">
      <protection locked="0"/>
    </xf>
    <xf numFmtId="0" fontId="2" fillId="18" borderId="15" xfId="0" applyFont="1" applyFill="1" applyBorder="1" applyProtection="1">
      <protection locked="0"/>
    </xf>
    <xf numFmtId="164" fontId="0" fillId="9" borderId="18" xfId="0" applyNumberFormat="1" applyFill="1" applyBorder="1" applyProtection="1">
      <protection hidden="1"/>
    </xf>
    <xf numFmtId="164" fontId="0" fillId="9" borderId="15" xfId="0" applyNumberFormat="1" applyFill="1" applyBorder="1" applyProtection="1">
      <protection hidden="1"/>
    </xf>
    <xf numFmtId="164" fontId="0" fillId="9" borderId="30" xfId="0" applyNumberFormat="1" applyFill="1" applyBorder="1" applyProtection="1">
      <protection hidden="1"/>
    </xf>
    <xf numFmtId="164" fontId="0" fillId="4" borderId="9" xfId="0" applyNumberFormat="1" applyFill="1" applyBorder="1" applyProtection="1">
      <protection hidden="1"/>
    </xf>
    <xf numFmtId="164" fontId="0" fillId="5" borderId="9" xfId="0" applyNumberFormat="1" applyFill="1" applyBorder="1" applyProtection="1">
      <protection hidden="1"/>
    </xf>
    <xf numFmtId="164" fontId="0" fillId="6" borderId="26" xfId="0" applyNumberFormat="1" applyFill="1" applyBorder="1" applyProtection="1">
      <protection hidden="1"/>
    </xf>
    <xf numFmtId="164" fontId="0" fillId="7" borderId="9" xfId="0" applyNumberFormat="1" applyFill="1" applyBorder="1" applyProtection="1">
      <protection hidden="1"/>
    </xf>
    <xf numFmtId="164" fontId="0" fillId="2" borderId="9" xfId="0" applyNumberFormat="1" applyFill="1" applyBorder="1" applyProtection="1">
      <protection hidden="1"/>
    </xf>
    <xf numFmtId="0" fontId="1" fillId="0" borderId="0" xfId="0" applyFont="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0" fontId="0" fillId="0" borderId="18"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wrapText="1"/>
      <protection locked="0"/>
    </xf>
    <xf numFmtId="0" fontId="1" fillId="15" borderId="20" xfId="0" applyFont="1" applyFill="1" applyBorder="1" applyAlignment="1" applyProtection="1">
      <alignment horizontal="left"/>
      <protection locked="0"/>
    </xf>
    <xf numFmtId="0" fontId="1" fillId="15" borderId="19" xfId="0" applyFont="1" applyFill="1" applyBorder="1" applyAlignment="1" applyProtection="1">
      <alignment horizontal="left"/>
      <protection locked="0"/>
    </xf>
    <xf numFmtId="0" fontId="1" fillId="8" borderId="20" xfId="0" applyFont="1" applyFill="1" applyBorder="1" applyAlignment="1" applyProtection="1">
      <alignment horizontal="left"/>
      <protection locked="0"/>
    </xf>
    <xf numFmtId="0" fontId="1" fillId="8" borderId="19" xfId="0" applyFont="1" applyFill="1" applyBorder="1" applyAlignment="1" applyProtection="1">
      <alignment horizontal="left"/>
      <protection locked="0"/>
    </xf>
    <xf numFmtId="0" fontId="1" fillId="13" borderId="20" xfId="0" applyFont="1" applyFill="1" applyBorder="1" applyAlignment="1" applyProtection="1">
      <alignment horizontal="left"/>
      <protection locked="0"/>
    </xf>
    <xf numFmtId="0" fontId="1" fillId="13" borderId="19" xfId="0" applyFont="1" applyFill="1" applyBorder="1" applyAlignment="1" applyProtection="1">
      <alignment horizontal="left"/>
      <protection locked="0"/>
    </xf>
    <xf numFmtId="0" fontId="1" fillId="12" borderId="20" xfId="0" applyFont="1" applyFill="1" applyBorder="1" applyAlignment="1" applyProtection="1">
      <alignment horizontal="left"/>
      <protection locked="0"/>
    </xf>
    <xf numFmtId="0" fontId="1" fillId="12" borderId="19" xfId="0" applyFont="1" applyFill="1" applyBorder="1" applyAlignment="1" applyProtection="1">
      <alignment horizontal="left"/>
      <protection locked="0"/>
    </xf>
    <xf numFmtId="0" fontId="1" fillId="11" borderId="20" xfId="0" applyFont="1" applyFill="1" applyBorder="1" applyAlignment="1" applyProtection="1">
      <alignment horizontal="left"/>
      <protection locked="0"/>
    </xf>
    <xf numFmtId="0" fontId="1" fillId="17" borderId="20" xfId="0" applyFont="1" applyFill="1" applyBorder="1" applyAlignment="1" applyProtection="1">
      <alignment horizontal="left"/>
      <protection locked="0"/>
    </xf>
    <xf numFmtId="0" fontId="1" fillId="17" borderId="19" xfId="0" applyFont="1" applyFill="1" applyBorder="1" applyAlignment="1" applyProtection="1">
      <alignment horizontal="left"/>
      <protection locked="0"/>
    </xf>
    <xf numFmtId="0" fontId="1" fillId="10" borderId="20" xfId="0" applyFont="1" applyFill="1" applyBorder="1" applyAlignment="1" applyProtection="1">
      <alignment horizontal="left"/>
      <protection locked="0"/>
    </xf>
    <xf numFmtId="0" fontId="1" fillId="10" borderId="19" xfId="0" applyFont="1" applyFill="1" applyBorder="1" applyAlignment="1" applyProtection="1">
      <alignment horizontal="left"/>
      <protection locked="0"/>
    </xf>
    <xf numFmtId="0" fontId="1" fillId="14" borderId="20" xfId="0" applyFont="1" applyFill="1" applyBorder="1" applyAlignment="1" applyProtection="1">
      <alignment horizontal="left"/>
      <protection locked="0"/>
    </xf>
    <xf numFmtId="0" fontId="1" fillId="14" borderId="19" xfId="0" applyFont="1" applyFill="1" applyBorder="1" applyAlignment="1" applyProtection="1">
      <alignment horizontal="left"/>
      <protection locked="0"/>
    </xf>
    <xf numFmtId="0" fontId="0" fillId="16" borderId="11" xfId="0" applyFill="1" applyBorder="1" applyAlignment="1" applyProtection="1">
      <alignment horizontal="center"/>
    </xf>
    <xf numFmtId="0" fontId="0" fillId="16" borderId="12" xfId="0" applyFill="1" applyBorder="1" applyAlignment="1" applyProtection="1">
      <alignment horizontal="center"/>
    </xf>
    <xf numFmtId="0" fontId="0" fillId="16" borderId="10" xfId="0" applyFill="1" applyBorder="1" applyAlignment="1" applyProtection="1">
      <alignment horizontal="left"/>
      <protection locked="0"/>
    </xf>
    <xf numFmtId="0" fontId="0" fillId="16" borderId="11" xfId="0" applyFill="1" applyBorder="1" applyAlignment="1" applyProtection="1">
      <alignment horizontal="left"/>
      <protection locked="0"/>
    </xf>
    <xf numFmtId="0" fontId="0" fillId="16" borderId="12" xfId="0" applyFill="1" applyBorder="1" applyAlignment="1" applyProtection="1">
      <alignment horizontal="left"/>
      <protection locked="0"/>
    </xf>
    <xf numFmtId="0" fontId="1" fillId="11" borderId="19" xfId="0" applyFont="1" applyFill="1" applyBorder="1" applyAlignment="1" applyProtection="1">
      <alignment horizontal="left"/>
      <protection locked="0"/>
    </xf>
    <xf numFmtId="0" fontId="0" fillId="0" borderId="22" xfId="0" applyBorder="1" applyAlignment="1" applyProtection="1">
      <alignment horizontal="left"/>
      <protection locked="0"/>
    </xf>
    <xf numFmtId="0" fontId="0" fillId="0" borderId="23" xfId="0" applyBorder="1" applyAlignment="1" applyProtection="1">
      <alignment horizontal="left"/>
      <protection locked="0"/>
    </xf>
    <xf numFmtId="0" fontId="0" fillId="0" borderId="24" xfId="0" applyBorder="1" applyAlignment="1" applyProtection="1">
      <alignment horizontal="left"/>
      <protection locked="0"/>
    </xf>
    <xf numFmtId="0" fontId="0" fillId="0" borderId="16" xfId="0" applyBorder="1" applyAlignment="1" applyProtection="1">
      <alignment horizontal="left"/>
      <protection locked="0"/>
    </xf>
    <xf numFmtId="0" fontId="0" fillId="0" borderId="25" xfId="0" applyBorder="1" applyAlignment="1" applyProtection="1">
      <alignment horizontal="left"/>
      <protection locked="0"/>
    </xf>
    <xf numFmtId="0" fontId="0" fillId="0" borderId="17" xfId="0" applyBorder="1" applyAlignment="1" applyProtection="1">
      <alignment horizontal="left"/>
      <protection locked="0"/>
    </xf>
    <xf numFmtId="0" fontId="0" fillId="0" borderId="16" xfId="0" applyBorder="1" applyAlignment="1" applyProtection="1">
      <alignment horizontal="left"/>
    </xf>
    <xf numFmtId="0" fontId="0" fillId="0" borderId="25" xfId="0" applyBorder="1" applyAlignment="1" applyProtection="1">
      <alignment horizontal="left"/>
    </xf>
    <xf numFmtId="0" fontId="0" fillId="0" borderId="17" xfId="0" applyBorder="1" applyAlignment="1" applyProtection="1">
      <alignment horizontal="left"/>
    </xf>
    <xf numFmtId="0" fontId="0" fillId="0" borderId="22" xfId="0" applyBorder="1" applyAlignment="1" applyProtection="1">
      <alignment horizontal="left"/>
    </xf>
    <xf numFmtId="0" fontId="0" fillId="0" borderId="23" xfId="0" applyBorder="1" applyAlignment="1" applyProtection="1">
      <alignment horizontal="left"/>
    </xf>
    <xf numFmtId="0" fontId="0" fillId="0" borderId="24" xfId="0" applyBorder="1" applyAlignment="1" applyProtection="1">
      <alignment horizontal="left"/>
    </xf>
    <xf numFmtId="164" fontId="0" fillId="9" borderId="18" xfId="0" applyNumberFormat="1" applyFill="1" applyBorder="1" applyAlignment="1" applyProtection="1">
      <alignment horizontal="center"/>
      <protection locked="0"/>
    </xf>
    <xf numFmtId="164" fontId="0" fillId="9" borderId="15" xfId="0" applyNumberFormat="1" applyFill="1" applyBorder="1" applyAlignment="1" applyProtection="1">
      <alignment horizontal="center"/>
      <protection locked="0"/>
    </xf>
    <xf numFmtId="164" fontId="0" fillId="9" borderId="30" xfId="0" applyNumberFormat="1" applyFill="1" applyBorder="1" applyAlignment="1" applyProtection="1">
      <alignment horizontal="center"/>
      <protection locked="0"/>
    </xf>
  </cellXfs>
  <cellStyles count="1">
    <cellStyle name="Normal" xfId="0" builtinId="0"/>
  </cellStyles>
  <dxfs count="5">
    <dxf>
      <font>
        <color theme="2" tint="-0.24994659260841701"/>
      </font>
    </dxf>
    <dxf>
      <font>
        <color theme="5" tint="0.39994506668294322"/>
      </font>
    </dxf>
    <dxf>
      <font>
        <color rgb="FFCC66FF"/>
      </font>
    </dxf>
    <dxf>
      <font>
        <color theme="8"/>
      </font>
    </dxf>
    <dxf>
      <font>
        <color theme="9"/>
      </font>
    </dxf>
  </dxfs>
  <tableStyles count="0" defaultTableStyle="TableStyleMedium2" defaultPivotStyle="PivotStyleLight16"/>
  <colors>
    <mruColors>
      <color rgb="FFCC66FF"/>
      <color rgb="FFF3C6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2300654</xdr:colOff>
      <xdr:row>3</xdr:row>
      <xdr:rowOff>180975</xdr:rowOff>
    </xdr:to>
    <xdr:pic>
      <xdr:nvPicPr>
        <xdr:cNvPr id="3" name="Picture 2">
          <a:extLst>
            <a:ext uri="{FF2B5EF4-FFF2-40B4-BE49-F238E27FC236}">
              <a16:creationId xmlns:a16="http://schemas.microsoft.com/office/drawing/2014/main" id="{D3B2AE94-258A-4C91-B1A4-F70BA386C8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00654"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571500</xdr:colOff>
      <xdr:row>4</xdr:row>
      <xdr:rowOff>0</xdr:rowOff>
    </xdr:to>
    <xdr:pic>
      <xdr:nvPicPr>
        <xdr:cNvPr id="3" name="Picture 2">
          <a:extLst>
            <a:ext uri="{FF2B5EF4-FFF2-40B4-BE49-F238E27FC236}">
              <a16:creationId xmlns:a16="http://schemas.microsoft.com/office/drawing/2014/main" id="{A7C462A6-FDD6-4C16-B20E-FCE8C188C7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00654"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9CD4-1CBE-40E7-9715-CE52DCA1DCEA}">
  <dimension ref="A1:F32"/>
  <sheetViews>
    <sheetView tabSelected="1" zoomScaleNormal="100" workbookViewId="0">
      <selection activeCell="B9" sqref="B9"/>
    </sheetView>
  </sheetViews>
  <sheetFormatPr defaultRowHeight="15" x14ac:dyDescent="0.25"/>
  <cols>
    <col min="1" max="1" width="45.7109375" customWidth="1"/>
    <col min="2" max="2" width="10.140625" bestFit="1" customWidth="1"/>
    <col min="3" max="3" width="10.5703125" bestFit="1" customWidth="1"/>
    <col min="4" max="4" width="13.42578125" bestFit="1" customWidth="1"/>
    <col min="5" max="5" width="10.7109375" hidden="1" customWidth="1"/>
    <col min="6" max="6" width="12" hidden="1" customWidth="1"/>
  </cols>
  <sheetData>
    <row r="1" spans="1:6" x14ac:dyDescent="0.25">
      <c r="A1" s="67" t="s">
        <v>0</v>
      </c>
      <c r="B1" s="32"/>
      <c r="C1" s="32"/>
      <c r="D1" s="32"/>
    </row>
    <row r="2" spans="1:6" x14ac:dyDescent="0.25">
      <c r="A2" s="67"/>
      <c r="B2" s="32"/>
      <c r="C2" s="32"/>
      <c r="D2" s="32"/>
    </row>
    <row r="3" spans="1:6" ht="15.75" thickBot="1" x14ac:dyDescent="0.3">
      <c r="A3" s="67"/>
      <c r="B3" s="32"/>
      <c r="C3" s="32"/>
      <c r="D3" s="32"/>
    </row>
    <row r="4" spans="1:6" ht="18.75" customHeight="1" thickBot="1" x14ac:dyDescent="0.3">
      <c r="A4" s="67"/>
      <c r="B4" s="33" t="s">
        <v>52</v>
      </c>
      <c r="C4" s="34" t="s">
        <v>46</v>
      </c>
      <c r="D4" s="54" t="s">
        <v>47</v>
      </c>
    </row>
    <row r="5" spans="1:6" ht="15.75" thickBot="1" x14ac:dyDescent="0.3">
      <c r="A5" s="35" t="s">
        <v>42</v>
      </c>
      <c r="B5" s="36"/>
      <c r="C5" s="37"/>
      <c r="D5" s="55">
        <f>SUM(D6:D9)</f>
        <v>0</v>
      </c>
    </row>
    <row r="6" spans="1:6" ht="17.25" customHeight="1" x14ac:dyDescent="0.25">
      <c r="A6" s="38" t="s">
        <v>41</v>
      </c>
      <c r="B6" s="115"/>
      <c r="C6" s="39" t="s">
        <v>93</v>
      </c>
      <c r="D6" s="59">
        <f>IFERROR(B6*VLOOKUP(C6,$E$6:$F$10,2,FALSE),"")</f>
        <v>0</v>
      </c>
      <c r="E6" s="1" t="s">
        <v>28</v>
      </c>
      <c r="F6" s="1">
        <f>1/12</f>
        <v>8.3333333333333329E-2</v>
      </c>
    </row>
    <row r="7" spans="1:6" ht="17.25" customHeight="1" x14ac:dyDescent="0.25">
      <c r="A7" s="40" t="s">
        <v>36</v>
      </c>
      <c r="B7" s="116"/>
      <c r="C7" s="41" t="s">
        <v>27</v>
      </c>
      <c r="D7" s="60">
        <f t="shared" ref="D7:D9" si="0">IFERROR(B7*VLOOKUP(C7,$E$6:$F$10,2,FALSE),"")</f>
        <v>0</v>
      </c>
      <c r="E7" s="1" t="s">
        <v>27</v>
      </c>
      <c r="F7" s="1">
        <v>1</v>
      </c>
    </row>
    <row r="8" spans="1:6" ht="17.25" customHeight="1" x14ac:dyDescent="0.25">
      <c r="A8" s="40" t="s">
        <v>35</v>
      </c>
      <c r="B8" s="116"/>
      <c r="C8" s="41" t="s">
        <v>27</v>
      </c>
      <c r="D8" s="60">
        <f t="shared" si="0"/>
        <v>0</v>
      </c>
      <c r="E8" s="1" t="s">
        <v>29</v>
      </c>
      <c r="F8" s="1">
        <f>313/144</f>
        <v>2.1736111111111112</v>
      </c>
    </row>
    <row r="9" spans="1:6" ht="17.25" customHeight="1" thickBot="1" x14ac:dyDescent="0.3">
      <c r="A9" s="42" t="s">
        <v>43</v>
      </c>
      <c r="B9" s="117"/>
      <c r="C9" s="43" t="s">
        <v>30</v>
      </c>
      <c r="D9" s="61">
        <f t="shared" si="0"/>
        <v>0</v>
      </c>
      <c r="E9" s="1" t="s">
        <v>30</v>
      </c>
      <c r="F9" s="1">
        <f>13/3</f>
        <v>4.333333333333333</v>
      </c>
    </row>
    <row r="10" spans="1:6" ht="17.25" customHeight="1" thickBot="1" x14ac:dyDescent="0.3">
      <c r="A10" s="44" t="s">
        <v>48</v>
      </c>
      <c r="B10" s="45"/>
      <c r="C10" s="37"/>
      <c r="D10" s="62">
        <f>SUM(D11:D17)</f>
        <v>0</v>
      </c>
      <c r="E10" s="3" t="s">
        <v>93</v>
      </c>
      <c r="F10">
        <f>1/3</f>
        <v>0.33333333333333331</v>
      </c>
    </row>
    <row r="11" spans="1:6" ht="17.25" customHeight="1" x14ac:dyDescent="0.25">
      <c r="A11" s="39" t="s">
        <v>15</v>
      </c>
      <c r="B11" s="115"/>
      <c r="C11" s="39" t="s">
        <v>30</v>
      </c>
      <c r="D11" s="59">
        <f>IFERROR(B11*VLOOKUP(C11,$E$6:$F$10,2,FALSE),"")</f>
        <v>0</v>
      </c>
    </row>
    <row r="12" spans="1:6" ht="17.25" customHeight="1" x14ac:dyDescent="0.25">
      <c r="A12" s="41" t="s">
        <v>37</v>
      </c>
      <c r="B12" s="116"/>
      <c r="C12" s="41" t="s">
        <v>27</v>
      </c>
      <c r="D12" s="60">
        <f t="shared" ref="D12:D17" si="1">IFERROR(B12*VLOOKUP(C12,$E$6:$F$10,2,FALSE),"")</f>
        <v>0</v>
      </c>
    </row>
    <row r="13" spans="1:6" ht="17.25" customHeight="1" x14ac:dyDescent="0.25">
      <c r="A13" s="41" t="s">
        <v>94</v>
      </c>
      <c r="B13" s="116"/>
      <c r="C13" s="41" t="s">
        <v>27</v>
      </c>
      <c r="D13" s="60">
        <f t="shared" si="1"/>
        <v>0</v>
      </c>
    </row>
    <row r="14" spans="1:6" ht="17.25" customHeight="1" x14ac:dyDescent="0.25">
      <c r="A14" s="41" t="s">
        <v>40</v>
      </c>
      <c r="B14" s="116"/>
      <c r="C14" s="41" t="s">
        <v>27</v>
      </c>
      <c r="D14" s="60">
        <f t="shared" si="1"/>
        <v>0</v>
      </c>
    </row>
    <row r="15" spans="1:6" ht="17.25" customHeight="1" x14ac:dyDescent="0.25">
      <c r="A15" s="41" t="s">
        <v>95</v>
      </c>
      <c r="B15" s="116"/>
      <c r="C15" s="41" t="s">
        <v>27</v>
      </c>
      <c r="D15" s="60">
        <f t="shared" si="1"/>
        <v>0</v>
      </c>
    </row>
    <row r="16" spans="1:6" ht="17.25" customHeight="1" x14ac:dyDescent="0.25">
      <c r="A16" s="41" t="s">
        <v>44</v>
      </c>
      <c r="B16" s="116"/>
      <c r="C16" s="41" t="s">
        <v>27</v>
      </c>
      <c r="D16" s="60">
        <f t="shared" si="1"/>
        <v>0</v>
      </c>
    </row>
    <row r="17" spans="1:4" ht="17.25" customHeight="1" thickBot="1" x14ac:dyDescent="0.3">
      <c r="A17" s="43" t="s">
        <v>53</v>
      </c>
      <c r="B17" s="117"/>
      <c r="C17" s="43" t="s">
        <v>27</v>
      </c>
      <c r="D17" s="61">
        <f t="shared" si="1"/>
        <v>0</v>
      </c>
    </row>
    <row r="18" spans="1:4" ht="17.25" customHeight="1" thickBot="1" x14ac:dyDescent="0.3">
      <c r="A18" s="46" t="s">
        <v>16</v>
      </c>
      <c r="B18" s="47"/>
      <c r="C18" s="37"/>
      <c r="D18" s="63">
        <f>SUM(D19:D21)</f>
        <v>0</v>
      </c>
    </row>
    <row r="19" spans="1:4" ht="17.25" customHeight="1" x14ac:dyDescent="0.25">
      <c r="A19" s="39" t="s">
        <v>49</v>
      </c>
      <c r="B19" s="115"/>
      <c r="C19" s="39" t="s">
        <v>27</v>
      </c>
      <c r="D19" s="59">
        <f>IFERROR(B19*VLOOKUP(C19,$E$6:$F$10,2,FALSE),"")</f>
        <v>0</v>
      </c>
    </row>
    <row r="20" spans="1:4" ht="17.25" customHeight="1" x14ac:dyDescent="0.25">
      <c r="A20" s="41" t="s">
        <v>50</v>
      </c>
      <c r="B20" s="116"/>
      <c r="C20" s="41" t="s">
        <v>27</v>
      </c>
      <c r="D20" s="60">
        <f t="shared" ref="D20:D21" si="2">IFERROR(B20*VLOOKUP(C20,$E$6:$F$10,2,FALSE),"")</f>
        <v>0</v>
      </c>
    </row>
    <row r="21" spans="1:4" ht="17.25" customHeight="1" thickBot="1" x14ac:dyDescent="0.3">
      <c r="A21" s="41" t="s">
        <v>51</v>
      </c>
      <c r="B21" s="116"/>
      <c r="C21" s="43" t="s">
        <v>27</v>
      </c>
      <c r="D21" s="60">
        <f t="shared" si="2"/>
        <v>0</v>
      </c>
    </row>
    <row r="22" spans="1:4" ht="17.25" customHeight="1" thickBot="1" x14ac:dyDescent="0.3">
      <c r="A22" s="48" t="s">
        <v>39</v>
      </c>
      <c r="B22" s="49"/>
      <c r="C22" s="37"/>
      <c r="D22" s="64">
        <f>SUM(D23:D24)</f>
        <v>0</v>
      </c>
    </row>
    <row r="23" spans="1:4" ht="17.25" customHeight="1" x14ac:dyDescent="0.25">
      <c r="A23" s="41" t="s">
        <v>31</v>
      </c>
      <c r="B23" s="116"/>
      <c r="C23" s="39" t="s">
        <v>27</v>
      </c>
      <c r="D23" s="60">
        <f>IFERROR(B23*VLOOKUP(C23,$E$6:$F$10,2,FALSE),"")</f>
        <v>0</v>
      </c>
    </row>
    <row r="24" spans="1:4" ht="17.25" customHeight="1" thickBot="1" x14ac:dyDescent="0.3">
      <c r="A24" s="43" t="s">
        <v>32</v>
      </c>
      <c r="B24" s="117"/>
      <c r="C24" s="43" t="s">
        <v>27</v>
      </c>
      <c r="D24" s="61">
        <f>IFERROR(B24*VLOOKUP(C24,$E$6:$F$10,2,FALSE),"")</f>
        <v>0</v>
      </c>
    </row>
    <row r="25" spans="1:4" ht="17.25" customHeight="1" thickBot="1" x14ac:dyDescent="0.3">
      <c r="A25" s="50" t="s">
        <v>17</v>
      </c>
      <c r="B25" s="51"/>
      <c r="C25" s="37"/>
      <c r="D25" s="65">
        <f>SUM(D26:D30)</f>
        <v>0</v>
      </c>
    </row>
    <row r="26" spans="1:4" ht="17.25" customHeight="1" x14ac:dyDescent="0.25">
      <c r="A26" s="39" t="s">
        <v>20</v>
      </c>
      <c r="B26" s="115"/>
      <c r="C26" s="39" t="s">
        <v>30</v>
      </c>
      <c r="D26" s="59">
        <f>IFERROR(B26*VLOOKUP(C26,$E$6:$F$10,2,FALSE),"")</f>
        <v>0</v>
      </c>
    </row>
    <row r="27" spans="1:4" ht="17.25" customHeight="1" x14ac:dyDescent="0.25">
      <c r="A27" s="41" t="s">
        <v>33</v>
      </c>
      <c r="B27" s="116"/>
      <c r="C27" s="41" t="s">
        <v>28</v>
      </c>
      <c r="D27" s="60">
        <f t="shared" ref="D27:D30" si="3">IFERROR(B27*VLOOKUP(C27,$E$6:$F$10,2,FALSE),"")</f>
        <v>0</v>
      </c>
    </row>
    <row r="28" spans="1:4" ht="17.25" customHeight="1" x14ac:dyDescent="0.25">
      <c r="A28" s="41" t="s">
        <v>45</v>
      </c>
      <c r="B28" s="116"/>
      <c r="C28" s="41" t="s">
        <v>27</v>
      </c>
      <c r="D28" s="60">
        <f t="shared" si="3"/>
        <v>0</v>
      </c>
    </row>
    <row r="29" spans="1:4" ht="17.25" customHeight="1" x14ac:dyDescent="0.25">
      <c r="A29" s="41" t="s">
        <v>34</v>
      </c>
      <c r="B29" s="116"/>
      <c r="C29" s="41" t="s">
        <v>27</v>
      </c>
      <c r="D29" s="60">
        <f t="shared" si="3"/>
        <v>0</v>
      </c>
    </row>
    <row r="30" spans="1:4" ht="17.25" customHeight="1" thickBot="1" x14ac:dyDescent="0.3">
      <c r="A30" s="41" t="s">
        <v>38</v>
      </c>
      <c r="B30" s="116"/>
      <c r="C30" s="41" t="s">
        <v>27</v>
      </c>
      <c r="D30" s="61">
        <f t="shared" si="3"/>
        <v>0</v>
      </c>
    </row>
    <row r="31" spans="1:4" ht="15.75" thickBot="1" x14ac:dyDescent="0.3">
      <c r="A31" s="52" t="s">
        <v>26</v>
      </c>
      <c r="B31" s="53"/>
      <c r="C31" s="53"/>
      <c r="D31" s="66">
        <f>Home+General+Entertainment+Education+Transport</f>
        <v>0</v>
      </c>
    </row>
    <row r="32" spans="1:4" x14ac:dyDescent="0.25">
      <c r="C32" s="2"/>
    </row>
  </sheetData>
  <sheetProtection algorithmName="SHA-512" hashValue="qng3+KkgE3wSpAew6+iKynnWs1HKkzhnd9Vs8IIhIv8NvtNFrF37QEKSxvilFYPuvFdODq7XnRyQAnEMwvzhVw==" saltValue="qBy5hvS5nAO9DGWCeJC4/A==" spinCount="100000" sheet="1" objects="1" scenarios="1"/>
  <mergeCells count="1">
    <mergeCell ref="A1:A4"/>
  </mergeCells>
  <conditionalFormatting sqref="D5">
    <cfRule type="cellIs" dxfId="4" priority="5" operator="equal">
      <formula>0</formula>
    </cfRule>
  </conditionalFormatting>
  <conditionalFormatting sqref="D10">
    <cfRule type="cellIs" dxfId="3" priority="4" operator="equal">
      <formula>0</formula>
    </cfRule>
  </conditionalFormatting>
  <conditionalFormatting sqref="D18">
    <cfRule type="cellIs" dxfId="2" priority="3" operator="equal">
      <formula>0</formula>
    </cfRule>
  </conditionalFormatting>
  <conditionalFormatting sqref="D22">
    <cfRule type="cellIs" dxfId="1" priority="2" operator="equal">
      <formula>0</formula>
    </cfRule>
  </conditionalFormatting>
  <conditionalFormatting sqref="D25">
    <cfRule type="cellIs" dxfId="0" priority="1" operator="equal">
      <formula>0</formula>
    </cfRule>
  </conditionalFormatting>
  <dataValidations count="2">
    <dataValidation type="list" allowBlank="1" showInputMessage="1" showErrorMessage="1" sqref="C18 C22 C25" xr:uid="{824EC388-68EE-4CAE-905A-09EAD013CB30}">
      <formula1>"Weekly,Fortnightly,Monthly,Annually"</formula1>
    </dataValidation>
    <dataValidation type="list" allowBlank="1" showInputMessage="1" showErrorMessage="1" sqref="C6:C9 C11:C17 C26:C30 C23:C24 C19:C21" xr:uid="{0E9EF3E2-E26E-4C26-9CC4-D4DF6C799786}">
      <formula1>"Weekly,Fortnightly,Monthly,Quarterly,Yearly"</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91FA-4BBA-4934-A632-AC6A8CFE3EA4}">
  <dimension ref="A1:K83"/>
  <sheetViews>
    <sheetView topLeftCell="A55" zoomScale="130" zoomScaleNormal="130" workbookViewId="0">
      <selection activeCell="M35" sqref="M35"/>
    </sheetView>
  </sheetViews>
  <sheetFormatPr defaultRowHeight="15" x14ac:dyDescent="0.25"/>
  <cols>
    <col min="1" max="1" width="16.85546875" style="4" customWidth="1"/>
    <col min="2" max="3" width="9.140625" style="4"/>
    <col min="4" max="4" width="6" style="4" customWidth="1"/>
    <col min="5" max="5" width="10.7109375" style="4" customWidth="1"/>
    <col min="6" max="6" width="11.42578125" style="4" customWidth="1"/>
    <col min="7" max="7" width="14.7109375" style="4" customWidth="1"/>
    <col min="8" max="8" width="8.85546875" style="4" customWidth="1"/>
    <col min="9" max="9" width="9.85546875" style="4" hidden="1" customWidth="1"/>
    <col min="10" max="11" width="12" style="4" hidden="1" customWidth="1"/>
    <col min="12" max="16384" width="9.140625" style="4"/>
  </cols>
  <sheetData>
    <row r="1" spans="1:8" x14ac:dyDescent="0.25">
      <c r="A1" s="68" t="s">
        <v>0</v>
      </c>
      <c r="B1" s="69"/>
      <c r="C1" s="70"/>
    </row>
    <row r="2" spans="1:8" x14ac:dyDescent="0.25">
      <c r="A2" s="71"/>
      <c r="B2" s="72"/>
      <c r="C2" s="73"/>
      <c r="E2" s="4" t="s">
        <v>97</v>
      </c>
    </row>
    <row r="3" spans="1:8" x14ac:dyDescent="0.25">
      <c r="A3" s="71"/>
      <c r="B3" s="72"/>
      <c r="C3" s="73"/>
    </row>
    <row r="4" spans="1:8" x14ac:dyDescent="0.25">
      <c r="A4" s="74"/>
      <c r="B4" s="75"/>
      <c r="C4" s="76"/>
    </row>
    <row r="5" spans="1:8" x14ac:dyDescent="0.25">
      <c r="A5" s="81" t="s">
        <v>92</v>
      </c>
      <c r="B5" s="81"/>
      <c r="C5" s="81"/>
      <c r="D5" s="81"/>
      <c r="E5" s="81"/>
      <c r="F5" s="81"/>
      <c r="G5" s="81"/>
      <c r="H5" s="81"/>
    </row>
    <row r="6" spans="1:8" x14ac:dyDescent="0.25">
      <c r="A6" s="81"/>
      <c r="B6" s="81"/>
      <c r="C6" s="81"/>
      <c r="D6" s="81"/>
      <c r="E6" s="81"/>
      <c r="F6" s="81"/>
      <c r="G6" s="81"/>
      <c r="H6" s="81"/>
    </row>
    <row r="7" spans="1:8" x14ac:dyDescent="0.25">
      <c r="A7" s="81"/>
      <c r="B7" s="81"/>
      <c r="C7" s="81"/>
      <c r="D7" s="81"/>
      <c r="E7" s="81"/>
      <c r="F7" s="81"/>
      <c r="G7" s="81"/>
      <c r="H7" s="81"/>
    </row>
    <row r="8" spans="1:8" x14ac:dyDescent="0.25">
      <c r="A8" s="78" t="s">
        <v>91</v>
      </c>
      <c r="B8" s="78"/>
      <c r="C8" s="78"/>
      <c r="D8" s="78"/>
      <c r="E8" s="78"/>
      <c r="F8" s="78"/>
      <c r="G8" s="78"/>
      <c r="H8" s="78"/>
    </row>
    <row r="10" spans="1:8" x14ac:dyDescent="0.25">
      <c r="F10" s="4" t="s">
        <v>23</v>
      </c>
    </row>
    <row r="11" spans="1:8" ht="15.75" thickBot="1" x14ac:dyDescent="0.3">
      <c r="E11" s="4" t="s">
        <v>2</v>
      </c>
      <c r="F11" s="4" t="s">
        <v>24</v>
      </c>
      <c r="G11" s="4" t="s">
        <v>4</v>
      </c>
      <c r="H11" s="4" t="s">
        <v>26</v>
      </c>
    </row>
    <row r="12" spans="1:8" ht="15.75" thickBot="1" x14ac:dyDescent="0.3">
      <c r="A12" s="102" t="s">
        <v>76</v>
      </c>
      <c r="B12" s="90"/>
      <c r="C12" s="90" t="s">
        <v>25</v>
      </c>
      <c r="D12" s="90"/>
      <c r="E12" s="5"/>
      <c r="F12" s="5"/>
      <c r="G12" s="5" t="s">
        <v>27</v>
      </c>
      <c r="H12" s="22">
        <f>SUM(H13:H18)</f>
        <v>0</v>
      </c>
    </row>
    <row r="13" spans="1:8" x14ac:dyDescent="0.25">
      <c r="A13" s="79" t="s">
        <v>77</v>
      </c>
      <c r="B13" s="79"/>
      <c r="C13" s="79"/>
      <c r="D13" s="79"/>
      <c r="E13" s="56"/>
      <c r="F13" s="56"/>
      <c r="G13" s="6" t="s">
        <v>27</v>
      </c>
      <c r="H13" s="23">
        <f>IF(ISBLANK(F13)=TRUE,E13,F13)*VLOOKUP(G13,$I$20:$J$24,2,FALSE)</f>
        <v>0</v>
      </c>
    </row>
    <row r="14" spans="1:8" x14ac:dyDescent="0.25">
      <c r="A14" s="80" t="s">
        <v>78</v>
      </c>
      <c r="B14" s="80"/>
      <c r="C14" s="80"/>
      <c r="D14" s="80"/>
      <c r="E14" s="57"/>
      <c r="F14" s="57"/>
      <c r="G14" s="7" t="s">
        <v>27</v>
      </c>
      <c r="H14" s="24">
        <f>IF(ISBLANK(F14)=TRUE,E14,F14)*VLOOKUP(G14,$I$20:$J$24,2,FALSE)</f>
        <v>0</v>
      </c>
    </row>
    <row r="15" spans="1:8" x14ac:dyDescent="0.25">
      <c r="A15" s="80" t="s">
        <v>79</v>
      </c>
      <c r="B15" s="80"/>
      <c r="C15" s="80"/>
      <c r="D15" s="80"/>
      <c r="E15" s="57"/>
      <c r="F15" s="57"/>
      <c r="G15" s="7" t="s">
        <v>96</v>
      </c>
      <c r="H15" s="24">
        <f>IF(ISBLANK(F15)=TRUE,E15,F15)*VLOOKUP(G15,$I$20:$J$24,2,FALSE)</f>
        <v>0</v>
      </c>
    </row>
    <row r="16" spans="1:8" x14ac:dyDescent="0.25">
      <c r="A16" s="80" t="s">
        <v>80</v>
      </c>
      <c r="B16" s="80"/>
      <c r="C16" s="80"/>
      <c r="D16" s="80"/>
      <c r="E16" s="57"/>
      <c r="F16" s="57"/>
      <c r="G16" s="7" t="s">
        <v>27</v>
      </c>
      <c r="H16" s="24">
        <f t="shared" ref="H16:H17" si="0">IF(ISBLANK(F16)=TRUE,E16,F16)*VLOOKUP(G16,$I$20:$J$24,2,FALSE)</f>
        <v>0</v>
      </c>
    </row>
    <row r="17" spans="1:10" x14ac:dyDescent="0.25">
      <c r="A17" s="80" t="s">
        <v>81</v>
      </c>
      <c r="B17" s="80"/>
      <c r="C17" s="80"/>
      <c r="D17" s="80"/>
      <c r="E17" s="57"/>
      <c r="F17" s="57"/>
      <c r="G17" s="7" t="s">
        <v>27</v>
      </c>
      <c r="H17" s="24">
        <f t="shared" si="0"/>
        <v>0</v>
      </c>
    </row>
    <row r="18" spans="1:10" x14ac:dyDescent="0.25">
      <c r="A18" s="80" t="s">
        <v>82</v>
      </c>
      <c r="B18" s="80"/>
      <c r="C18" s="80"/>
      <c r="D18" s="80"/>
      <c r="E18" s="57"/>
      <c r="F18" s="57"/>
      <c r="G18" s="7" t="s">
        <v>27</v>
      </c>
      <c r="H18" s="24">
        <f>IF(ISBLANK(F18)=TRUE,E18,F18)*VLOOKUP(G18,$I$20:$J$24,2,FALSE)</f>
        <v>0</v>
      </c>
    </row>
    <row r="19" spans="1:10" ht="15.75" thickBot="1" x14ac:dyDescent="0.3">
      <c r="A19" s="8"/>
      <c r="B19" s="8"/>
      <c r="C19" s="8"/>
      <c r="D19" s="8"/>
      <c r="H19" s="1"/>
    </row>
    <row r="20" spans="1:10" ht="15.75" thickBot="1" x14ac:dyDescent="0.3">
      <c r="A20" s="89" t="s">
        <v>7</v>
      </c>
      <c r="B20" s="88"/>
      <c r="C20" s="88" t="s">
        <v>25</v>
      </c>
      <c r="D20" s="88"/>
      <c r="E20" s="9"/>
      <c r="F20" s="9"/>
      <c r="G20" s="9" t="s">
        <v>27</v>
      </c>
      <c r="H20" s="25">
        <f>SUM(H21:H28)</f>
        <v>0</v>
      </c>
      <c r="I20" s="4" t="s">
        <v>96</v>
      </c>
      <c r="J20" s="4">
        <f>1/12</f>
        <v>8.3333333333333329E-2</v>
      </c>
    </row>
    <row r="21" spans="1:10" x14ac:dyDescent="0.25">
      <c r="A21" s="79" t="s">
        <v>8</v>
      </c>
      <c r="B21" s="79"/>
      <c r="C21" s="79"/>
      <c r="D21" s="79"/>
      <c r="E21" s="56"/>
      <c r="F21" s="56"/>
      <c r="G21" s="6" t="s">
        <v>27</v>
      </c>
      <c r="H21" s="23">
        <f t="shared" ref="H21:H28" si="1">IF(ISBLANK(F21)=TRUE,E21,F21)*VLOOKUP(G21,$I$20:$J$24,2,FALSE)</f>
        <v>0</v>
      </c>
      <c r="I21" s="4" t="s">
        <v>27</v>
      </c>
      <c r="J21" s="4">
        <v>1</v>
      </c>
    </row>
    <row r="22" spans="1:10" x14ac:dyDescent="0.25">
      <c r="A22" s="80" t="s">
        <v>88</v>
      </c>
      <c r="B22" s="80"/>
      <c r="C22" s="80"/>
      <c r="D22" s="80"/>
      <c r="E22" s="57"/>
      <c r="F22" s="57"/>
      <c r="G22" s="7" t="s">
        <v>96</v>
      </c>
      <c r="H22" s="24">
        <f t="shared" si="1"/>
        <v>0</v>
      </c>
    </row>
    <row r="23" spans="1:10" x14ac:dyDescent="0.25">
      <c r="A23" s="80" t="s">
        <v>12</v>
      </c>
      <c r="B23" s="80"/>
      <c r="C23" s="80"/>
      <c r="D23" s="80"/>
      <c r="E23" s="57"/>
      <c r="F23" s="57"/>
      <c r="G23" s="7" t="s">
        <v>27</v>
      </c>
      <c r="H23" s="24">
        <f t="shared" si="1"/>
        <v>0</v>
      </c>
      <c r="I23" s="4" t="s">
        <v>29</v>
      </c>
      <c r="J23" s="4">
        <f>313/144</f>
        <v>2.1736111111111112</v>
      </c>
    </row>
    <row r="24" spans="1:10" x14ac:dyDescent="0.25">
      <c r="A24" s="80" t="s">
        <v>9</v>
      </c>
      <c r="B24" s="80"/>
      <c r="C24" s="80"/>
      <c r="D24" s="80"/>
      <c r="E24" s="57"/>
      <c r="F24" s="57"/>
      <c r="G24" s="7" t="s">
        <v>27</v>
      </c>
      <c r="H24" s="24">
        <f t="shared" si="1"/>
        <v>0</v>
      </c>
      <c r="I24" s="4" t="s">
        <v>30</v>
      </c>
      <c r="J24" s="4">
        <f>13/3</f>
        <v>4.333333333333333</v>
      </c>
    </row>
    <row r="25" spans="1:10" x14ac:dyDescent="0.25">
      <c r="A25" s="80" t="s">
        <v>10</v>
      </c>
      <c r="B25" s="80"/>
      <c r="C25" s="80"/>
      <c r="D25" s="80"/>
      <c r="E25" s="57"/>
      <c r="F25" s="57"/>
      <c r="G25" s="7" t="s">
        <v>27</v>
      </c>
      <c r="H25" s="24">
        <f t="shared" si="1"/>
        <v>0</v>
      </c>
    </row>
    <row r="26" spans="1:10" x14ac:dyDescent="0.25">
      <c r="A26" s="80" t="s">
        <v>11</v>
      </c>
      <c r="B26" s="80"/>
      <c r="C26" s="80"/>
      <c r="D26" s="80"/>
      <c r="E26" s="57"/>
      <c r="F26" s="57"/>
      <c r="G26" s="7" t="s">
        <v>27</v>
      </c>
      <c r="H26" s="24">
        <f t="shared" si="1"/>
        <v>0</v>
      </c>
    </row>
    <row r="27" spans="1:10" x14ac:dyDescent="0.25">
      <c r="A27" s="80" t="s">
        <v>13</v>
      </c>
      <c r="B27" s="80"/>
      <c r="C27" s="80"/>
      <c r="D27" s="80"/>
      <c r="E27" s="57"/>
      <c r="F27" s="57"/>
      <c r="G27" s="7" t="s">
        <v>27</v>
      </c>
      <c r="H27" s="24">
        <f t="shared" si="1"/>
        <v>0</v>
      </c>
    </row>
    <row r="28" spans="1:10" x14ac:dyDescent="0.25">
      <c r="A28" s="80" t="s">
        <v>89</v>
      </c>
      <c r="B28" s="80"/>
      <c r="C28" s="80"/>
      <c r="D28" s="80"/>
      <c r="E28" s="57"/>
      <c r="F28" s="57"/>
      <c r="G28" s="7" t="s">
        <v>27</v>
      </c>
      <c r="H28" s="24">
        <f t="shared" si="1"/>
        <v>0</v>
      </c>
    </row>
    <row r="29" spans="1:10" ht="15.75" thickBot="1" x14ac:dyDescent="0.3">
      <c r="A29" s="8"/>
      <c r="B29" s="8"/>
      <c r="C29" s="8"/>
      <c r="D29" s="8"/>
      <c r="H29" s="1"/>
    </row>
    <row r="30" spans="1:10" ht="15.75" thickBot="1" x14ac:dyDescent="0.3">
      <c r="A30" s="87" t="s">
        <v>14</v>
      </c>
      <c r="B30" s="86"/>
      <c r="C30" s="86" t="s">
        <v>25</v>
      </c>
      <c r="D30" s="86"/>
      <c r="E30" s="10"/>
      <c r="F30" s="11"/>
      <c r="G30" s="11" t="s">
        <v>27</v>
      </c>
      <c r="H30" s="26">
        <f>SUM(H31:H34)</f>
        <v>0</v>
      </c>
    </row>
    <row r="31" spans="1:10" x14ac:dyDescent="0.25">
      <c r="A31" s="79" t="s">
        <v>15</v>
      </c>
      <c r="B31" s="79"/>
      <c r="C31" s="79"/>
      <c r="D31" s="79"/>
      <c r="E31" s="56"/>
      <c r="F31" s="56"/>
      <c r="G31" s="6" t="s">
        <v>27</v>
      </c>
      <c r="H31" s="23">
        <f>IF(ISBLANK(F31)=TRUE,E31,F31)*VLOOKUP(G31,$I$20:$J$24,2,FALSE)</f>
        <v>0</v>
      </c>
    </row>
    <row r="32" spans="1:10" x14ac:dyDescent="0.25">
      <c r="A32" s="80" t="s">
        <v>68</v>
      </c>
      <c r="B32" s="80"/>
      <c r="C32" s="80"/>
      <c r="D32" s="80"/>
      <c r="E32" s="57"/>
      <c r="F32" s="57"/>
      <c r="G32" s="7" t="s">
        <v>27</v>
      </c>
      <c r="H32" s="24">
        <f>IF(ISBLANK(F32)=TRUE,E32,F32)*VLOOKUP(G32,$I$20:$J$24,2,FALSE)</f>
        <v>0</v>
      </c>
    </row>
    <row r="33" spans="1:8" x14ac:dyDescent="0.25">
      <c r="A33" s="80" t="s">
        <v>69</v>
      </c>
      <c r="B33" s="80"/>
      <c r="C33" s="80"/>
      <c r="D33" s="80"/>
      <c r="E33" s="57"/>
      <c r="F33" s="57"/>
      <c r="G33" s="7" t="s">
        <v>27</v>
      </c>
      <c r="H33" s="24">
        <f t="shared" ref="H33:H34" si="2">IF(ISBLANK(F33)=TRUE,E33,F33)*VLOOKUP(G33,$I$20:$J$24,2,FALSE)</f>
        <v>0</v>
      </c>
    </row>
    <row r="34" spans="1:8" x14ac:dyDescent="0.25">
      <c r="A34" s="80" t="s">
        <v>19</v>
      </c>
      <c r="B34" s="80"/>
      <c r="C34" s="80"/>
      <c r="D34" s="80"/>
      <c r="E34" s="58"/>
      <c r="F34" s="58"/>
      <c r="G34" s="7" t="s">
        <v>27</v>
      </c>
      <c r="H34" s="24">
        <f t="shared" si="2"/>
        <v>0</v>
      </c>
    </row>
    <row r="35" spans="1:8" ht="15.75" thickBot="1" x14ac:dyDescent="0.3">
      <c r="A35" s="8"/>
      <c r="B35" s="8"/>
      <c r="C35" s="8"/>
      <c r="D35" s="8"/>
      <c r="H35" s="1"/>
    </row>
    <row r="36" spans="1:8" ht="15.75" customHeight="1" thickBot="1" x14ac:dyDescent="0.3">
      <c r="A36" s="85" t="s">
        <v>16</v>
      </c>
      <c r="B36" s="84"/>
      <c r="C36" s="84" t="s">
        <v>25</v>
      </c>
      <c r="D36" s="84"/>
      <c r="E36" s="12"/>
      <c r="F36" s="13"/>
      <c r="G36" s="13" t="s">
        <v>27</v>
      </c>
      <c r="H36" s="27">
        <f>SUM(H37:H44)</f>
        <v>0</v>
      </c>
    </row>
    <row r="37" spans="1:8" x14ac:dyDescent="0.25">
      <c r="A37" s="79" t="s">
        <v>63</v>
      </c>
      <c r="B37" s="79"/>
      <c r="C37" s="79"/>
      <c r="D37" s="79"/>
      <c r="E37" s="56"/>
      <c r="F37" s="56"/>
      <c r="G37" s="6" t="s">
        <v>27</v>
      </c>
      <c r="H37" s="23">
        <f>IF(ISBLANK(F37)=TRUE,E37,F37)*VLOOKUP(G37,$I$20:$J$24,2,FALSE)</f>
        <v>0</v>
      </c>
    </row>
    <row r="38" spans="1:8" x14ac:dyDescent="0.25">
      <c r="A38" s="80" t="s">
        <v>90</v>
      </c>
      <c r="B38" s="80"/>
      <c r="C38" s="80"/>
      <c r="D38" s="80"/>
      <c r="E38" s="57"/>
      <c r="F38" s="57"/>
      <c r="G38" s="7" t="s">
        <v>27</v>
      </c>
      <c r="H38" s="24">
        <f>IF(ISBLANK(F38)=TRUE,E38,F38)*VLOOKUP(G38,$I$20:$J$24,2,FALSE)</f>
        <v>0</v>
      </c>
    </row>
    <row r="39" spans="1:8" x14ac:dyDescent="0.25">
      <c r="A39" s="80" t="s">
        <v>64</v>
      </c>
      <c r="B39" s="80"/>
      <c r="C39" s="80"/>
      <c r="D39" s="80"/>
      <c r="E39" s="57"/>
      <c r="F39" s="57"/>
      <c r="G39" s="7" t="s">
        <v>27</v>
      </c>
      <c r="H39" s="24">
        <f t="shared" ref="H39:H43" si="3">IF(ISBLANK(F39)=TRUE,E39,F39)*VLOOKUP(G39,$I$20:$J$24,2,FALSE)</f>
        <v>0</v>
      </c>
    </row>
    <row r="40" spans="1:8" x14ac:dyDescent="0.25">
      <c r="A40" s="80" t="s">
        <v>65</v>
      </c>
      <c r="B40" s="80"/>
      <c r="C40" s="80"/>
      <c r="D40" s="80"/>
      <c r="E40" s="57"/>
      <c r="F40" s="57"/>
      <c r="G40" s="7" t="s">
        <v>27</v>
      </c>
      <c r="H40" s="24">
        <f t="shared" si="3"/>
        <v>0</v>
      </c>
    </row>
    <row r="41" spans="1:8" x14ac:dyDescent="0.25">
      <c r="A41" s="80" t="s">
        <v>66</v>
      </c>
      <c r="B41" s="80"/>
      <c r="C41" s="80"/>
      <c r="D41" s="80"/>
      <c r="E41" s="57"/>
      <c r="F41" s="57"/>
      <c r="G41" s="7" t="s">
        <v>27</v>
      </c>
      <c r="H41" s="24">
        <f t="shared" si="3"/>
        <v>0</v>
      </c>
    </row>
    <row r="42" spans="1:8" x14ac:dyDescent="0.25">
      <c r="A42" s="80" t="s">
        <v>51</v>
      </c>
      <c r="B42" s="80"/>
      <c r="C42" s="80"/>
      <c r="D42" s="80"/>
      <c r="E42" s="57"/>
      <c r="F42" s="57"/>
      <c r="G42" s="7" t="s">
        <v>27</v>
      </c>
      <c r="H42" s="24">
        <f t="shared" si="3"/>
        <v>0</v>
      </c>
    </row>
    <row r="43" spans="1:8" x14ac:dyDescent="0.25">
      <c r="A43" s="80" t="s">
        <v>67</v>
      </c>
      <c r="B43" s="80"/>
      <c r="C43" s="80"/>
      <c r="D43" s="80"/>
      <c r="E43" s="57"/>
      <c r="F43" s="57"/>
      <c r="G43" s="7" t="s">
        <v>27</v>
      </c>
      <c r="H43" s="24">
        <f t="shared" si="3"/>
        <v>0</v>
      </c>
    </row>
    <row r="44" spans="1:8" x14ac:dyDescent="0.25">
      <c r="A44" s="80" t="s">
        <v>19</v>
      </c>
      <c r="B44" s="80"/>
      <c r="C44" s="80"/>
      <c r="D44" s="80"/>
      <c r="E44" s="57"/>
      <c r="F44" s="57"/>
      <c r="G44" s="7" t="s">
        <v>27</v>
      </c>
      <c r="H44" s="24">
        <f>IF(ISBLANK(F44)=TRUE,E44,F44)*VLOOKUP(G44,$I$20:$J$24,2,FALSE)</f>
        <v>0</v>
      </c>
    </row>
    <row r="45" spans="1:8" ht="15.75" thickBot="1" x14ac:dyDescent="0.3">
      <c r="A45" s="8"/>
      <c r="B45" s="8"/>
      <c r="C45" s="8"/>
      <c r="D45" s="8"/>
      <c r="H45" s="1"/>
    </row>
    <row r="46" spans="1:8" ht="15.75" thickBot="1" x14ac:dyDescent="0.3">
      <c r="A46" s="83" t="s">
        <v>17</v>
      </c>
      <c r="B46" s="82"/>
      <c r="C46" s="82" t="s">
        <v>25</v>
      </c>
      <c r="D46" s="82"/>
      <c r="E46" s="14"/>
      <c r="F46" s="15"/>
      <c r="G46" s="15" t="s">
        <v>27</v>
      </c>
      <c r="H46" s="28">
        <f>SUM(H47:H54)</f>
        <v>0</v>
      </c>
    </row>
    <row r="47" spans="1:8" x14ac:dyDescent="0.25">
      <c r="A47" s="79" t="s">
        <v>21</v>
      </c>
      <c r="B47" s="79"/>
      <c r="C47" s="79"/>
      <c r="D47" s="79"/>
      <c r="E47" s="56"/>
      <c r="F47" s="56"/>
      <c r="G47" s="6" t="s">
        <v>27</v>
      </c>
      <c r="H47" s="23">
        <f>IF(ISBLANK(F47)=TRUE,E47,F47)*VLOOKUP(G47,$I$20:$J$24,2,FALSE)</f>
        <v>0</v>
      </c>
    </row>
    <row r="48" spans="1:8" x14ac:dyDescent="0.25">
      <c r="A48" s="80" t="s">
        <v>71</v>
      </c>
      <c r="B48" s="80"/>
      <c r="C48" s="80"/>
      <c r="D48" s="80"/>
      <c r="E48" s="57"/>
      <c r="F48" s="57"/>
      <c r="G48" s="7" t="s">
        <v>27</v>
      </c>
      <c r="H48" s="24">
        <f>IF(ISBLANK(F48)=TRUE,E48,F48)*VLOOKUP(G48,$I$20:$J$24,2,FALSE)</f>
        <v>0</v>
      </c>
    </row>
    <row r="49" spans="1:8" x14ac:dyDescent="0.25">
      <c r="A49" s="80" t="s">
        <v>75</v>
      </c>
      <c r="B49" s="80"/>
      <c r="C49" s="80"/>
      <c r="D49" s="80"/>
      <c r="E49" s="57"/>
      <c r="F49" s="57"/>
      <c r="G49" s="7" t="s">
        <v>27</v>
      </c>
      <c r="H49" s="24">
        <f t="shared" ref="H49:H54" si="4">IF(ISBLANK(F49)=TRUE,E49,F49)*VLOOKUP(G49,$I$20:$J$24,2,FALSE)</f>
        <v>0</v>
      </c>
    </row>
    <row r="50" spans="1:8" x14ac:dyDescent="0.25">
      <c r="A50" s="80" t="s">
        <v>61</v>
      </c>
      <c r="B50" s="80"/>
      <c r="C50" s="80"/>
      <c r="D50" s="80"/>
      <c r="E50" s="57"/>
      <c r="F50" s="57"/>
      <c r="G50" s="7" t="s">
        <v>27</v>
      </c>
      <c r="H50" s="24">
        <f t="shared" si="4"/>
        <v>0</v>
      </c>
    </row>
    <row r="51" spans="1:8" x14ac:dyDescent="0.25">
      <c r="A51" s="80" t="s">
        <v>22</v>
      </c>
      <c r="B51" s="80"/>
      <c r="C51" s="80"/>
      <c r="D51" s="80"/>
      <c r="E51" s="57"/>
      <c r="F51" s="57"/>
      <c r="G51" s="7" t="s">
        <v>27</v>
      </c>
      <c r="H51" s="24">
        <f t="shared" si="4"/>
        <v>0</v>
      </c>
    </row>
    <row r="52" spans="1:8" x14ac:dyDescent="0.25">
      <c r="A52" s="80" t="s">
        <v>20</v>
      </c>
      <c r="B52" s="80"/>
      <c r="C52" s="80"/>
      <c r="D52" s="80"/>
      <c r="E52" s="57"/>
      <c r="F52" s="57"/>
      <c r="G52" s="7" t="s">
        <v>27</v>
      </c>
      <c r="H52" s="24">
        <f t="shared" si="4"/>
        <v>0</v>
      </c>
    </row>
    <row r="53" spans="1:8" x14ac:dyDescent="0.25">
      <c r="A53" s="80" t="s">
        <v>62</v>
      </c>
      <c r="B53" s="80"/>
      <c r="C53" s="80"/>
      <c r="D53" s="80"/>
      <c r="E53" s="57"/>
      <c r="F53" s="57"/>
      <c r="G53" s="7" t="s">
        <v>27</v>
      </c>
      <c r="H53" s="24">
        <f t="shared" si="4"/>
        <v>0</v>
      </c>
    </row>
    <row r="54" spans="1:8" x14ac:dyDescent="0.25">
      <c r="A54" s="80" t="s">
        <v>19</v>
      </c>
      <c r="B54" s="80"/>
      <c r="C54" s="80"/>
      <c r="D54" s="80"/>
      <c r="E54" s="57"/>
      <c r="F54" s="57"/>
      <c r="G54" s="7" t="s">
        <v>27</v>
      </c>
      <c r="H54" s="24">
        <f t="shared" si="4"/>
        <v>0</v>
      </c>
    </row>
    <row r="55" spans="1:8" ht="15.75" thickBot="1" x14ac:dyDescent="0.3">
      <c r="A55" s="8"/>
      <c r="B55" s="8"/>
      <c r="C55" s="8"/>
      <c r="D55" s="8"/>
      <c r="H55" s="1"/>
    </row>
    <row r="56" spans="1:8" ht="15.75" thickBot="1" x14ac:dyDescent="0.3">
      <c r="A56" s="96" t="s">
        <v>18</v>
      </c>
      <c r="B56" s="95"/>
      <c r="C56" s="95" t="s">
        <v>25</v>
      </c>
      <c r="D56" s="95"/>
      <c r="E56" s="16"/>
      <c r="F56" s="17"/>
      <c r="G56" s="17" t="s">
        <v>27</v>
      </c>
      <c r="H56" s="29">
        <f>SUM(H57:H64)</f>
        <v>0</v>
      </c>
    </row>
    <row r="57" spans="1:8" x14ac:dyDescent="0.25">
      <c r="A57" s="79" t="s">
        <v>54</v>
      </c>
      <c r="B57" s="79"/>
      <c r="C57" s="79"/>
      <c r="D57" s="79"/>
      <c r="E57" s="56"/>
      <c r="F57" s="56"/>
      <c r="G57" s="6" t="s">
        <v>27</v>
      </c>
      <c r="H57" s="23">
        <f>IF(ISBLANK(F57)=TRUE,E57,F57)*VLOOKUP(G57,$I$20:$J$24,2,FALSE)</f>
        <v>0</v>
      </c>
    </row>
    <row r="58" spans="1:8" x14ac:dyDescent="0.25">
      <c r="A58" s="80" t="s">
        <v>55</v>
      </c>
      <c r="B58" s="80"/>
      <c r="C58" s="80"/>
      <c r="D58" s="80"/>
      <c r="E58" s="57"/>
      <c r="F58" s="57"/>
      <c r="G58" s="7" t="s">
        <v>27</v>
      </c>
      <c r="H58" s="24">
        <f>IF(ISBLANK(F58)=TRUE,E58,F58)*VLOOKUP(G58,$I$20:$J$24,2,FALSE)</f>
        <v>0</v>
      </c>
    </row>
    <row r="59" spans="1:8" x14ac:dyDescent="0.25">
      <c r="A59" s="80" t="s">
        <v>56</v>
      </c>
      <c r="B59" s="80"/>
      <c r="C59" s="80"/>
      <c r="D59" s="80"/>
      <c r="E59" s="57"/>
      <c r="F59" s="57"/>
      <c r="G59" s="7" t="s">
        <v>27</v>
      </c>
      <c r="H59" s="24">
        <f t="shared" ref="H59:H64" si="5">IF(ISBLANK(F59)=TRUE,E59,F59)*VLOOKUP(G59,$I$20:$J$24,2,FALSE)</f>
        <v>0</v>
      </c>
    </row>
    <row r="60" spans="1:8" x14ac:dyDescent="0.25">
      <c r="A60" s="80" t="s">
        <v>31</v>
      </c>
      <c r="B60" s="80"/>
      <c r="C60" s="80"/>
      <c r="D60" s="80"/>
      <c r="E60" s="57"/>
      <c r="F60" s="57"/>
      <c r="G60" s="7" t="s">
        <v>27</v>
      </c>
      <c r="H60" s="24">
        <f t="shared" si="5"/>
        <v>0</v>
      </c>
    </row>
    <row r="61" spans="1:8" x14ac:dyDescent="0.25">
      <c r="A61" s="80" t="s">
        <v>57</v>
      </c>
      <c r="B61" s="80"/>
      <c r="C61" s="80"/>
      <c r="D61" s="80"/>
      <c r="E61" s="57"/>
      <c r="F61" s="57"/>
      <c r="G61" s="7" t="s">
        <v>27</v>
      </c>
      <c r="H61" s="24">
        <f t="shared" si="5"/>
        <v>0</v>
      </c>
    </row>
    <row r="62" spans="1:8" x14ac:dyDescent="0.25">
      <c r="A62" s="80" t="s">
        <v>58</v>
      </c>
      <c r="B62" s="80"/>
      <c r="C62" s="80"/>
      <c r="D62" s="80"/>
      <c r="E62" s="57"/>
      <c r="F62" s="57"/>
      <c r="G62" s="7" t="s">
        <v>27</v>
      </c>
      <c r="H62" s="24">
        <f t="shared" si="5"/>
        <v>0</v>
      </c>
    </row>
    <row r="63" spans="1:8" x14ac:dyDescent="0.25">
      <c r="A63" s="80" t="s">
        <v>60</v>
      </c>
      <c r="B63" s="80"/>
      <c r="C63" s="80"/>
      <c r="D63" s="80"/>
      <c r="E63" s="57"/>
      <c r="F63" s="57"/>
      <c r="G63" s="7" t="s">
        <v>27</v>
      </c>
      <c r="H63" s="24">
        <f t="shared" si="5"/>
        <v>0</v>
      </c>
    </row>
    <row r="64" spans="1:8" x14ac:dyDescent="0.25">
      <c r="A64" s="80" t="s">
        <v>19</v>
      </c>
      <c r="B64" s="80"/>
      <c r="C64" s="80"/>
      <c r="D64" s="80"/>
      <c r="E64" s="57"/>
      <c r="F64" s="57"/>
      <c r="G64" s="7" t="s">
        <v>27</v>
      </c>
      <c r="H64" s="24">
        <f t="shared" si="5"/>
        <v>0</v>
      </c>
    </row>
    <row r="65" spans="1:8" ht="15.75" thickBot="1" x14ac:dyDescent="0.3">
      <c r="A65" s="8"/>
      <c r="B65" s="8"/>
      <c r="C65" s="8"/>
      <c r="D65" s="8"/>
      <c r="H65" s="1"/>
    </row>
    <row r="66" spans="1:8" ht="15.75" thickBot="1" x14ac:dyDescent="0.3">
      <c r="A66" s="94" t="s">
        <v>70</v>
      </c>
      <c r="B66" s="93"/>
      <c r="C66" s="93" t="s">
        <v>25</v>
      </c>
      <c r="D66" s="93"/>
      <c r="E66" s="18"/>
      <c r="F66" s="18"/>
      <c r="G66" s="18" t="s">
        <v>27</v>
      </c>
      <c r="H66" s="30">
        <f>SUM(H67:H78)</f>
        <v>0</v>
      </c>
    </row>
    <row r="67" spans="1:8" x14ac:dyDescent="0.25">
      <c r="A67" s="79" t="s">
        <v>59</v>
      </c>
      <c r="B67" s="79"/>
      <c r="C67" s="79"/>
      <c r="D67" s="79"/>
      <c r="E67" s="56"/>
      <c r="F67" s="56"/>
      <c r="G67" s="6" t="s">
        <v>27</v>
      </c>
      <c r="H67" s="23">
        <f>IF(ISBLANK(F67)=TRUE,E67,F67)*VLOOKUP(G67,$I$20:$J$24,2,FALSE)</f>
        <v>0</v>
      </c>
    </row>
    <row r="68" spans="1:8" x14ac:dyDescent="0.25">
      <c r="A68" s="80" t="s">
        <v>72</v>
      </c>
      <c r="B68" s="80"/>
      <c r="C68" s="80"/>
      <c r="D68" s="80"/>
      <c r="E68" s="57"/>
      <c r="F68" s="57"/>
      <c r="G68" s="7" t="s">
        <v>27</v>
      </c>
      <c r="H68" s="24">
        <f>IF(ISBLANK(F68)=TRUE,E68,F68)*VLOOKUP(G68,$I$20:$J$24,2,FALSE)</f>
        <v>0</v>
      </c>
    </row>
    <row r="69" spans="1:8" x14ac:dyDescent="0.25">
      <c r="A69" s="80" t="s">
        <v>73</v>
      </c>
      <c r="B69" s="80"/>
      <c r="C69" s="80"/>
      <c r="D69" s="80"/>
      <c r="E69" s="57"/>
      <c r="F69" s="57"/>
      <c r="G69" s="7" t="s">
        <v>27</v>
      </c>
      <c r="H69" s="24">
        <f t="shared" ref="H69:H72" si="6">IF(ISBLANK(F69)=TRUE,E69,F69)*VLOOKUP(G69,$I$20:$J$24,2,FALSE)</f>
        <v>0</v>
      </c>
    </row>
    <row r="70" spans="1:8" x14ac:dyDescent="0.25">
      <c r="A70" s="80" t="s">
        <v>74</v>
      </c>
      <c r="B70" s="80"/>
      <c r="C70" s="80"/>
      <c r="D70" s="80"/>
      <c r="E70" s="57"/>
      <c r="F70" s="57"/>
      <c r="G70" s="7" t="s">
        <v>27</v>
      </c>
      <c r="H70" s="24">
        <f t="shared" si="6"/>
        <v>0</v>
      </c>
    </row>
    <row r="71" spans="1:8" x14ac:dyDescent="0.25">
      <c r="A71" s="80" t="s">
        <v>83</v>
      </c>
      <c r="B71" s="80"/>
      <c r="C71" s="80"/>
      <c r="D71" s="80"/>
      <c r="E71" s="57"/>
      <c r="F71" s="57"/>
      <c r="G71" s="7" t="s">
        <v>27</v>
      </c>
      <c r="H71" s="24">
        <f t="shared" si="6"/>
        <v>0</v>
      </c>
    </row>
    <row r="72" spans="1:8" x14ac:dyDescent="0.25">
      <c r="A72" s="80" t="s">
        <v>19</v>
      </c>
      <c r="B72" s="80"/>
      <c r="C72" s="80"/>
      <c r="D72" s="80"/>
      <c r="E72" s="57"/>
      <c r="F72" s="57"/>
      <c r="G72" s="7" t="s">
        <v>27</v>
      </c>
      <c r="H72" s="24">
        <f t="shared" si="6"/>
        <v>0</v>
      </c>
    </row>
    <row r="73" spans="1:8" ht="15.75" thickBot="1" x14ac:dyDescent="0.3">
      <c r="A73" s="8"/>
      <c r="B73" s="8"/>
      <c r="C73" s="8"/>
      <c r="D73" s="8"/>
      <c r="H73" s="1"/>
    </row>
    <row r="74" spans="1:8" ht="15.75" thickBot="1" x14ac:dyDescent="0.3">
      <c r="A74" s="92" t="s">
        <v>84</v>
      </c>
      <c r="B74" s="91"/>
      <c r="C74" s="91" t="s">
        <v>25</v>
      </c>
      <c r="D74" s="91"/>
      <c r="E74" s="19"/>
      <c r="F74" s="19"/>
      <c r="G74" s="20" t="s">
        <v>27</v>
      </c>
      <c r="H74" s="31">
        <f>SUM(H75:H82)</f>
        <v>0</v>
      </c>
    </row>
    <row r="75" spans="1:8" x14ac:dyDescent="0.25">
      <c r="A75" s="79" t="s">
        <v>85</v>
      </c>
      <c r="B75" s="79"/>
      <c r="C75" s="79"/>
      <c r="D75" s="79"/>
      <c r="E75" s="56"/>
      <c r="F75" s="56"/>
      <c r="G75" s="6" t="s">
        <v>27</v>
      </c>
      <c r="H75" s="23">
        <f>IF(ISBLANK(F75)=TRUE,E75,F75)*VLOOKUP(G75,$I$20:$J$24,2,FALSE)</f>
        <v>0</v>
      </c>
    </row>
    <row r="76" spans="1:8" x14ac:dyDescent="0.25">
      <c r="A76" s="80" t="s">
        <v>86</v>
      </c>
      <c r="B76" s="80"/>
      <c r="C76" s="80"/>
      <c r="D76" s="80"/>
      <c r="E76" s="57"/>
      <c r="F76" s="57"/>
      <c r="G76" s="7" t="s">
        <v>27</v>
      </c>
      <c r="H76" s="24">
        <f>IF(ISBLANK(F76)=TRUE,E76,F76)*VLOOKUP(G76,$I$20:$J$24,2,FALSE)</f>
        <v>0</v>
      </c>
    </row>
    <row r="77" spans="1:8" x14ac:dyDescent="0.25">
      <c r="A77" s="80" t="s">
        <v>87</v>
      </c>
      <c r="B77" s="80"/>
      <c r="C77" s="80"/>
      <c r="D77" s="80"/>
      <c r="E77" s="57"/>
      <c r="F77" s="57"/>
      <c r="G77" s="7" t="s">
        <v>27</v>
      </c>
      <c r="H77" s="24">
        <f>IF(ISBLANK(F77)=TRUE,E77,F77)*VLOOKUP(G77,$I$20:$J$24,2,FALSE)</f>
        <v>0</v>
      </c>
    </row>
    <row r="79" spans="1:8" x14ac:dyDescent="0.25">
      <c r="A79" s="106" t="s">
        <v>5</v>
      </c>
      <c r="B79" s="107"/>
      <c r="C79" s="107"/>
      <c r="D79" s="107"/>
      <c r="E79" s="108"/>
      <c r="F79" s="109">
        <f>H12</f>
        <v>0</v>
      </c>
      <c r="G79" s="110"/>
      <c r="H79" s="111"/>
    </row>
    <row r="80" spans="1:8" ht="15.75" thickBot="1" x14ac:dyDescent="0.3">
      <c r="A80" s="103" t="s">
        <v>6</v>
      </c>
      <c r="B80" s="104"/>
      <c r="C80" s="104"/>
      <c r="D80" s="104"/>
      <c r="E80" s="105"/>
      <c r="F80" s="112">
        <f>H20+H30+H36+H46+H56+H66+H74</f>
        <v>0</v>
      </c>
      <c r="G80" s="113"/>
      <c r="H80" s="114"/>
    </row>
    <row r="81" spans="1:9" ht="15.75" thickBot="1" x14ac:dyDescent="0.3">
      <c r="A81" s="99" t="s">
        <v>3</v>
      </c>
      <c r="B81" s="100"/>
      <c r="C81" s="100"/>
      <c r="D81" s="100"/>
      <c r="E81" s="101"/>
      <c r="F81" s="97">
        <f>F79-F80</f>
        <v>0</v>
      </c>
      <c r="G81" s="97"/>
      <c r="H81" s="98"/>
    </row>
    <row r="82" spans="1:9" ht="15" customHeight="1" x14ac:dyDescent="0.25">
      <c r="A82" s="77" t="s">
        <v>1</v>
      </c>
      <c r="B82" s="77"/>
      <c r="C82" s="77"/>
      <c r="D82" s="77"/>
      <c r="E82" s="77"/>
      <c r="F82" s="77"/>
      <c r="G82" s="77"/>
      <c r="H82" s="77"/>
      <c r="I82" s="21"/>
    </row>
    <row r="83" spans="1:9" x14ac:dyDescent="0.25">
      <c r="A83" s="77"/>
      <c r="B83" s="77"/>
      <c r="C83" s="77"/>
      <c r="D83" s="77"/>
      <c r="E83" s="77"/>
      <c r="F83" s="77"/>
      <c r="G83" s="77"/>
      <c r="H83" s="77"/>
      <c r="I83" s="21"/>
    </row>
  </sheetData>
  <mergeCells count="77">
    <mergeCell ref="F81:H81"/>
    <mergeCell ref="A81:E81"/>
    <mergeCell ref="A12:B12"/>
    <mergeCell ref="A80:E80"/>
    <mergeCell ref="A79:E79"/>
    <mergeCell ref="F79:H79"/>
    <mergeCell ref="F80:H80"/>
    <mergeCell ref="A76:D76"/>
    <mergeCell ref="A77:D77"/>
    <mergeCell ref="A28:D28"/>
    <mergeCell ref="A69:D69"/>
    <mergeCell ref="A70:D70"/>
    <mergeCell ref="A71:D71"/>
    <mergeCell ref="A72:D72"/>
    <mergeCell ref="A75:D75"/>
    <mergeCell ref="A61:D61"/>
    <mergeCell ref="C74:D74"/>
    <mergeCell ref="A74:B74"/>
    <mergeCell ref="C66:D66"/>
    <mergeCell ref="A66:B66"/>
    <mergeCell ref="C56:D56"/>
    <mergeCell ref="A56:B56"/>
    <mergeCell ref="A63:D63"/>
    <mergeCell ref="A64:D64"/>
    <mergeCell ref="A68:D68"/>
    <mergeCell ref="A67:D67"/>
    <mergeCell ref="A57:D57"/>
    <mergeCell ref="A58:D58"/>
    <mergeCell ref="A59:D59"/>
    <mergeCell ref="A60:D60"/>
    <mergeCell ref="A62:D62"/>
    <mergeCell ref="A53:D53"/>
    <mergeCell ref="A54:D54"/>
    <mergeCell ref="A5:H7"/>
    <mergeCell ref="C46:D46"/>
    <mergeCell ref="A46:B46"/>
    <mergeCell ref="C36:D36"/>
    <mergeCell ref="A36:B36"/>
    <mergeCell ref="C30:D30"/>
    <mergeCell ref="A30:B30"/>
    <mergeCell ref="C20:D20"/>
    <mergeCell ref="A20:B20"/>
    <mergeCell ref="C12:D12"/>
    <mergeCell ref="A43:D43"/>
    <mergeCell ref="A44:D44"/>
    <mergeCell ref="A31:D31"/>
    <mergeCell ref="A32:D32"/>
    <mergeCell ref="A27:D27"/>
    <mergeCell ref="A37:D37"/>
    <mergeCell ref="A50:D50"/>
    <mergeCell ref="A51:D51"/>
    <mergeCell ref="A52:D52"/>
    <mergeCell ref="A33:D33"/>
    <mergeCell ref="A34:D34"/>
    <mergeCell ref="A48:D48"/>
    <mergeCell ref="A49:D49"/>
    <mergeCell ref="A38:D38"/>
    <mergeCell ref="A39:D39"/>
    <mergeCell ref="A40:D40"/>
    <mergeCell ref="A41:D41"/>
    <mergeCell ref="A42:D42"/>
    <mergeCell ref="A1:C4"/>
    <mergeCell ref="A82:H83"/>
    <mergeCell ref="A8:H8"/>
    <mergeCell ref="A13:D13"/>
    <mergeCell ref="A14:D14"/>
    <mergeCell ref="A15:D15"/>
    <mergeCell ref="A16:D16"/>
    <mergeCell ref="A17:D17"/>
    <mergeCell ref="A18:D18"/>
    <mergeCell ref="A21:D21"/>
    <mergeCell ref="A22:D22"/>
    <mergeCell ref="A23:D23"/>
    <mergeCell ref="A24:D24"/>
    <mergeCell ref="A25:D25"/>
    <mergeCell ref="A26:D26"/>
    <mergeCell ref="A47:D47"/>
  </mergeCells>
  <dataValidations count="1">
    <dataValidation type="list" allowBlank="1" showInputMessage="1" showErrorMessage="1" sqref="G31:G34 G37:G44 G47:G54 G57:G64 G67:G72 G13:G18 G75:G77 G21:G28" xr:uid="{F79AF509-6E7E-496E-804D-EFD446E0EDEE}">
      <formula1>"Weekly,Fortnightly,Monthly,Annually"</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Quick Expense Summary</vt:lpstr>
      <vt:lpstr>Full Budget Plan</vt:lpstr>
      <vt:lpstr>Education</vt:lpstr>
      <vt:lpstr>Entertainment</vt:lpstr>
      <vt:lpstr>General</vt:lpstr>
      <vt:lpstr>Home</vt:lpstr>
      <vt:lpstr>Transport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Liam</dc:creator>
  <cp:lastModifiedBy>John Emile</cp:lastModifiedBy>
  <cp:lastPrinted>2017-10-12T01:27:37Z</cp:lastPrinted>
  <dcterms:created xsi:type="dcterms:W3CDTF">2017-09-04T00:12:38Z</dcterms:created>
  <dcterms:modified xsi:type="dcterms:W3CDTF">2021-05-26T23:19:21Z</dcterms:modified>
</cp:coreProperties>
</file>